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組織フォルダ\010 総務課\財政係\02_財政共通\03_財政調査(個別)\11_財政状況資料集\R3年度決算\2 令和３年度財政状況資料集の作成について（2回目）\回答\"/>
    </mc:Choice>
  </mc:AlternateContent>
  <bookViews>
    <workbookView xWindow="0" yWindow="0" windowWidth="19200" windowHeight="6855" tabRatio="709"/>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C37" i="10"/>
  <c r="BE36" i="10"/>
  <c r="AM36" i="10"/>
  <c r="C36" i="10"/>
  <c r="BE35" i="10"/>
  <c r="C35" i="10"/>
  <c r="BE34"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CO34" i="10" l="1"/>
  <c r="CO35" i="10" s="1"/>
  <c r="CO36" i="10" s="1"/>
  <c r="BW34" i="10"/>
  <c r="BW35" i="10" s="1"/>
  <c r="BW36" i="10" s="1"/>
  <c r="BW37" i="10" s="1"/>
</calcChain>
</file>

<file path=xl/sharedStrings.xml><?xml version="1.0" encoding="utf-8"?>
<sst xmlns="http://schemas.openxmlformats.org/spreadsheetml/2006/main" count="1205" uniqueCount="596">
  <si>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</si>
  <si>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</si>
  <si>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</si>
  <si>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</si>
  <si>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</si>
  <si>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</si>
  <si>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</si>
  <si>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</si>
  <si>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</si>
  <si>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</si>
  <si>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</si>
  <si>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</si>
  <si>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</si>
  <si>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</si>
  <si>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</si>
  <si>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</si>
  <si>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</si>
  <si>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</si>
  <si>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</si>
  <si>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</si>
  <si>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</si>
  <si>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</si>
  <si>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</si>
  <si>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</si>
  <si>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</si>
  <si>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</si>
  <si>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</si>
  <si>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</si>
  <si>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</si>
  <si>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</si>
  <si>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</si>
  <si>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</si>
  <si>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</si>
  <si>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</si>
  <si>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</si>
  <si>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</si>
  <si>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</si>
  <si>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</si>
  <si>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</si>
  <si>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</si>
  <si>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</si>
  <si>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</si>
  <si>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</si>
  <si>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</si>
  <si>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</si>
  <si>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</si>
  <si>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</si>
  <si>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</si>
  <si>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</si>
  <si>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</si>
  <si>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</si>
  <si>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</si>
  <si>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</si>
  <si>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</si>
  <si>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</si>
  <si>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</si>
  <si>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</si>
  <si>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</si>
  <si>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</si>
  <si>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</si>
  <si>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</si>
  <si>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</si>
  <si>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</si>
  <si>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</si>
  <si>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</si>
  <si>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</si>
  <si>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</si>
  <si>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</si>
  <si>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</si>
  <si>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</si>
  <si>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</si>
  <si>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</si>
  <si>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</si>
  <si>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</si>
  <si>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</si>
  <si>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</si>
  <si>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</si>
  <si>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</si>
  <si>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</si>
  <si>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</si>
  <si>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</si>
  <si>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</si>
  <si>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</si>
  <si>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</si>
  <si>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</si>
  <si>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Ⅴ－２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</si>
  <si>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</si>
  <si>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</si>
  <si>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</si>
  <si>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</si>
  <si>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</si>
  <si>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</si>
  <si>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</si>
  <si>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</si>
  <si>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</si>
  <si>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</si>
  <si>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</si>
  <si>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</si>
  <si>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玉村町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</si>
  <si>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</si>
  <si>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</si>
  <si>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</si>
  <si>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</si>
  <si>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</si>
  <si>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</si>
  <si>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</si>
  <si>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</si>
  <si>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</si>
  <si>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</si>
  <si>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</si>
  <si>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</si>
  <si>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</si>
  <si>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</si>
  <si>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</si>
  <si>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</si>
  <si>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</si>
  <si>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</si>
  <si>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</si>
  <si>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</si>
  <si>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</si>
  <si>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</si>
  <si>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</si>
  <si>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</si>
  <si>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</si>
  <si>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</si>
  <si>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</si>
  <si>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</si>
  <si>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</si>
  <si>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</si>
  <si>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</si>
  <si>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</si>
  <si>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</si>
  <si>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</si>
  <si>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</si>
  <si>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</si>
  <si>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</si>
  <si>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</si>
  <si>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</si>
  <si>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</si>
  <si>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</si>
  <si>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</si>
  <si>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</si>
  <si>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</si>
  <si>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</si>
  <si>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</si>
  <si>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</si>
  <si>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</si>
  <si>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</si>
  <si>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</si>
  <si>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</si>
  <si>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</si>
  <si>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</si>
  <si>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</si>
  <si>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</si>
  <si>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</si>
  <si>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</si>
  <si>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</si>
  <si>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</si>
  <si>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</si>
  <si>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</si>
  <si>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</si>
  <si>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</si>
  <si>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</si>
  <si>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</si>
  <si>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</si>
  <si>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</si>
  <si>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</si>
  <si>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</si>
  <si>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</si>
  <si>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</si>
  <si>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</si>
  <si>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</si>
  <si>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</si>
  <si>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</si>
  <si>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</si>
  <si>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</si>
  <si>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</si>
  <si>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</si>
  <si>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</si>
  <si>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</si>
  <si>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</si>
  <si>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</si>
  <si>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</si>
  <si>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</si>
  <si>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</si>
  <si>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</si>
  <si>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</si>
  <si>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</si>
  <si>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</si>
  <si>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</si>
  <si>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</si>
  <si>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</si>
  <si>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</si>
  <si>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</si>
  <si>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</si>
  <si>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</si>
  <si>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</si>
  <si>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</si>
  <si>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</si>
  <si>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</si>
  <si>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</si>
  <si>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</si>
  <si>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</si>
  <si>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</si>
  <si>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</si>
  <si>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</si>
  <si>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</si>
  <si>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</si>
  <si>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</si>
  <si>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</si>
  <si>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</si>
  <si>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</si>
  <si>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群馬県玉村町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</si>
  <si>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</si>
  <si>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</si>
  <si>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</si>
  <si>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</si>
  <si>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</si>
  <si>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</si>
  <si>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</si>
  <si>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</si>
  <si>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</si>
  <si>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</si>
  <si>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</si>
  <si>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</si>
  <si>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</si>
  <si>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</si>
  <si>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</si>
  <si>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</si>
  <si>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</si>
  <si>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</si>
  <si>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</si>
  <si>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</si>
  <si>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</si>
  <si>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</si>
  <si>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</si>
  <si>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</si>
  <si>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</si>
  <si>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</si>
  <si>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</si>
  <si>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</si>
  <si>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</si>
  <si>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</si>
  <si>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</si>
  <si>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</si>
  <si>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</si>
  <si>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</si>
  <si>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</si>
  <si>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</si>
  <si>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</si>
  <si>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</si>
  <si>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</si>
  <si>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</si>
  <si>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</si>
  <si>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</si>
  <si>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</si>
  <si>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</si>
  <si>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</si>
  <si>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</si>
  <si>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</si>
  <si>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</si>
  <si>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</si>
  <si>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</si>
  <si>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</si>
  <si>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</si>
  <si>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</si>
  <si>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</si>
  <si>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</si>
  <si>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</si>
  <si>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</si>
  <si>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</si>
  <si>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</si>
  <si>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</si>
  <si>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</si>
  <si>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</si>
  <si>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</si>
  <si>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</si>
  <si>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</si>
  <si>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</si>
  <si>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</si>
  <si>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</si>
  <si>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</si>
  <si>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</si>
  <si>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</si>
  <si>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</si>
  <si>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</si>
  <si>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</si>
  <si>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</si>
  <si>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</si>
  <si>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</si>
  <si>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</si>
  <si>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</si>
  <si>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</si>
  <si>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</si>
  <si>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</si>
  <si>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</si>
  <si>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</si>
  <si>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</si>
  <si>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</si>
  <si>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</si>
  <si>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</si>
  <si>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</si>
  <si>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</si>
  <si>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</si>
  <si>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</si>
  <si>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</si>
  <si>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</si>
  <si>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</si>
  <si>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</si>
  <si>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</si>
  <si>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</si>
  <si>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</si>
  <si>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</si>
  <si>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</si>
  <si>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</si>
  <si>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</si>
  <si>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</si>
  <si>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</si>
  <si>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</si>
  <si>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</si>
  <si>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</si>
  <si>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</si>
  <si>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</si>
  <si>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</si>
  <si>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</si>
  <si>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</si>
  <si>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</si>
  <si>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</si>
  <si>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</si>
  <si>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</si>
  <si>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</si>
  <si>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</si>
  <si>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</si>
  <si>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</si>
  <si>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</si>
  <si>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</si>
  <si>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</si>
  <si>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</si>
  <si>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</si>
  <si>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</si>
  <si>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</si>
  <si>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</si>
  <si>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</si>
  <si>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</si>
  <si>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</si>
  <si>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</si>
  <si>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</si>
  <si>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</si>
  <si>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</si>
  <si>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</si>
  <si>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</si>
  <si>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</si>
  <si>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</si>
  <si>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</si>
  <si>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</si>
  <si>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</si>
  <si>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</si>
  <si>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</si>
  <si>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</si>
  <si>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</si>
  <si>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</si>
  <si>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</si>
  <si>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</si>
  <si>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</si>
  <si>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</si>
  <si>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</si>
  <si>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群馬県玉村町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</si>
  <si>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</si>
  <si>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</si>
  <si>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</si>
  <si>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</si>
  <si>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</si>
  <si>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</si>
  <si>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</si>
  <si>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</si>
  <si>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</si>
  <si>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</si>
  <si>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</si>
  <si>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</si>
  <si>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</si>
  <si>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</si>
  <si>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</si>
  <si>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</si>
  <si>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</si>
  <si>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</si>
  <si>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</si>
  <si>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</si>
  <si>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</si>
  <si>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</si>
  <si>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</si>
  <si>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</si>
  <si>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</si>
  <si>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</si>
  <si>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</si>
  <si>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</si>
  <si>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</si>
  <si>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</si>
  <si>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</si>
  <si>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</si>
  <si>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</si>
  <si>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</si>
  <si>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</si>
  <si>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</si>
  <si>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介護予防サービス事業特別会計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</si>
  <si>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</si>
  <si>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</si>
  <si>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</si>
  <si>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</si>
  <si>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</si>
  <si>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</si>
  <si>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</si>
  <si>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</si>
  <si>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</si>
  <si>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</si>
  <si>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</si>
  <si>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</si>
  <si>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</si>
  <si>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</si>
  <si>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</si>
  <si>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</si>
  <si>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</si>
  <si>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</si>
  <si>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</si>
  <si>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</si>
  <si>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</si>
  <si>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</si>
  <si>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</si>
  <si>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</si>
  <si>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</si>
  <si>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</si>
  <si>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</si>
  <si>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</si>
  <si>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</si>
  <si>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</si>
  <si>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</si>
  <si>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</si>
  <si>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</si>
  <si>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</si>
  <si>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</si>
  <si>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</si>
  <si>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</si>
  <si>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</si>
  <si>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</si>
  <si>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</si>
  <si>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</si>
  <si>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</si>
  <si>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</si>
  <si>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</si>
  <si>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</si>
  <si>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</si>
  <si>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</si>
  <si>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</si>
  <si>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</si>
  <si>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</si>
  <si>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</si>
  <si>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</si>
  <si>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</si>
  <si>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</si>
  <si>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</si>
  <si>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</si>
  <si>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</si>
  <si>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</si>
  <si>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</si>
  <si>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</si>
  <si>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</si>
  <si>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</si>
  <si>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</si>
  <si>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</si>
  <si>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</si>
  <si>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</si>
  <si>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</si>
  <si>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</si>
  <si>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</si>
  <si>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</si>
  <si>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</si>
  <si>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</si>
  <si>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</si>
  <si>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</si>
  <si>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</si>
  <si>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</si>
  <si>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</si>
  <si>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</si>
  <si>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</si>
  <si>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</si>
  <si>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</si>
  <si>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</si>
  <si>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</si>
  <si>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</si>
  <si>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</si>
  <si>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</si>
  <si>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</si>
  <si>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</si>
  <si>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</si>
  <si>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</si>
  <si>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</si>
  <si>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</si>
  <si>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</si>
  <si>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</si>
  <si>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</si>
  <si>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</si>
  <si>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</si>
  <si>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</si>
  <si>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</si>
  <si>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</si>
  <si>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</si>
  <si>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</si>
  <si>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</si>
  <si>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</si>
  <si>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</si>
  <si>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</si>
  <si>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</si>
  <si>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</si>
  <si>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</si>
  <si>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</si>
  <si>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</si>
  <si>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</si>
  <si>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</si>
  <si>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</si>
  <si>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</si>
  <si>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</si>
  <si>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</si>
  <si>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</si>
  <si>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</si>
  <si>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</si>
  <si>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</si>
  <si>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</si>
  <si>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</si>
  <si>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</si>
  <si>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</si>
  <si>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</si>
  <si>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</si>
  <si>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</si>
  <si>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</si>
  <si>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</si>
  <si>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</si>
  <si>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</si>
  <si>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</si>
  <si>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</si>
  <si>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</si>
  <si>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</si>
  <si>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</si>
  <si>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</si>
  <si>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</si>
  <si>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</si>
  <si>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</si>
  <si>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5.18</t>
  </si>
  <si>
    <t>▲ 3.37</t>
  </si>
  <si>
    <t>▲ 2.09</t>
  </si>
  <si>
    <t>一般会計</t>
  </si>
  <si>
    <t>水道事業会計</t>
  </si>
  <si>
    <t>介護保険特別会計</t>
  </si>
  <si>
    <t>国民健康保険特別会計</t>
  </si>
  <si>
    <t>下水道事業会計</t>
  </si>
  <si>
    <t>後期高齢者医療特別会計</t>
  </si>
  <si>
    <t>介護予防サービス事業特別会計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</si>
  <si>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</si>
  <si>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</si>
  <si>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</si>
  <si>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</si>
  <si>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</si>
  <si>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</si>
  <si>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</si>
  <si>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</si>
  <si>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都市計画事業基金</t>
    <phoneticPr fontId="5"/>
  </si>
  <si>
    <t>ふるさと創生基金</t>
    <phoneticPr fontId="2"/>
  </si>
  <si>
    <t>地域福祉基金</t>
    <phoneticPr fontId="2"/>
  </si>
  <si>
    <t>田中奨学基金</t>
    <phoneticPr fontId="2"/>
  </si>
  <si>
    <t>文化センター運営基金</t>
    <phoneticPr fontId="2"/>
  </si>
  <si>
    <t>群馬県市町村会館管理組合</t>
  </si>
  <si>
    <t>群馬県市町村総合事務組合</t>
  </si>
  <si>
    <t>群馬県後期高齢者医療広域連合（一般会計）</t>
  </si>
  <si>
    <t>群馬県後期高齢者医療広域連合（事業会計）</t>
  </si>
  <si>
    <t>　　　　－</t>
  </si>
  <si>
    <t>　　　　－</t>
    <phoneticPr fontId="2"/>
  </si>
  <si>
    <t>　－</t>
    <phoneticPr fontId="5"/>
  </si>
  <si>
    <t>　－</t>
    <phoneticPr fontId="2"/>
  </si>
  <si>
    <t>玉村町農業公社</t>
  </si>
  <si>
    <t>玉村町文化振興財団</t>
  </si>
  <si>
    <t>玉村町土地開発公社</t>
  </si>
  <si>
    <t>　－</t>
    <phoneticPr fontId="2"/>
  </si>
  <si>
    <t>○</t>
    <phoneticPr fontId="2"/>
  </si>
  <si>
    <t>-</t>
    <phoneticPr fontId="2"/>
  </si>
  <si>
    <t xml:space="preserve">※8：職員の状況については、令和3年地方公務員給与実態調査に基づいている。 </t>
    <phoneticPr fontId="2"/>
  </si>
  <si>
    <t>　　　　－</t>
    <phoneticPr fontId="2"/>
  </si>
  <si>
    <t>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</si>
  <si>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</si>
  <si>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</si>
  <si>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</si>
  <si>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</si>
  <si>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</si>
  <si>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</si>
  <si>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</si>
  <si>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</si>
  <si>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</si>
  <si>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については、役場庁舎の設備改修や社会体育館長寿命化改修等により地方債現在高が増加したものの、財政調整基金と減債基金の積み立て等による充当可能基金の増加により、前年度に引き続き算定されなかった。
　有形固定資産減価償却率については、類似団体内平均値を下回っているものの、年々上昇傾向にある。公共施設の老朽化が進み、その対応は喫緊の課題となっているが、各公共施設等の「個別施設計画」に基づき、財政負担の軽減を念頭に置きながら老朽化対策に積極的に取り組んでいく。</t>
    <rPh sb="13" eb="15">
      <t>ヤクバ</t>
    </rPh>
    <rPh sb="15" eb="17">
      <t>チョウシャ</t>
    </rPh>
    <rPh sb="18" eb="20">
      <t>セツビ</t>
    </rPh>
    <rPh sb="20" eb="22">
      <t>カイシュウ</t>
    </rPh>
    <rPh sb="23" eb="25">
      <t>シャカイ</t>
    </rPh>
    <rPh sb="25" eb="28">
      <t>タイイクカン</t>
    </rPh>
    <rPh sb="28" eb="32">
      <t>チョウジュミョウカ</t>
    </rPh>
    <rPh sb="32" eb="34">
      <t>カイシュウ</t>
    </rPh>
    <rPh sb="34" eb="35">
      <t>トウ</t>
    </rPh>
    <rPh sb="45" eb="47">
      <t>ゾウカ</t>
    </rPh>
    <rPh sb="53" eb="55">
      <t>ザイセイ</t>
    </rPh>
    <rPh sb="55" eb="57">
      <t>チョウセイ</t>
    </rPh>
    <rPh sb="57" eb="59">
      <t>キキン</t>
    </rPh>
    <rPh sb="60" eb="62">
      <t>ゲンサイ</t>
    </rPh>
    <rPh sb="62" eb="64">
      <t>キキン</t>
    </rPh>
    <rPh sb="65" eb="66">
      <t>ツ</t>
    </rPh>
    <rPh sb="67" eb="68">
      <t>タ</t>
    </rPh>
    <rPh sb="69" eb="70">
      <t>トウ</t>
    </rPh>
    <phoneticPr fontId="5"/>
  </si>
  <si>
    <t>　将来負担比率については、地方債現在高が増加したものの、充当可能基金の増加により、前年度に引き続き算定されなかった。
　実質公債費比率は類似団体内と比較して低い水準にあり、比較すると2.5ポイント低い3.8％を示し、対前年度比0.5ポイント下降した。その要因は、平成12年度借入の臨時地方道整備事業（ふるさと農道）、平成12年度借入の臨時地方道整備事業、平成12年度借入の北部公園整備事業等に係る既発債の償還が終了したことによる。今後も公債費等義務的経費の削減を中心とする行財政改革を進め、財政健全化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</si>
</sst>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6" fillId="0" borderId="0" xfId="6" applyBorder="1" applyAlignment="1">
      <alignment vertical="center"/>
    </xf>
    <xf numFmtId="181" fontId="1" fillId="0" borderId="85"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0" fontId="16" fillId="0" borderId="41"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52191</c:v>
                </c:pt>
                <c:pt idx="1">
                  <c:v>47387</c:v>
                </c:pt>
                <c:pt idx="2">
                  <c:v>51264</c:v>
                </c:pt>
                <c:pt idx="3">
                  <c:v>52068</c:v>
                </c:pt>
                <c:pt idx="4">
                  <c:v>47161</c:v>
                </c:pt>
              </c:numCache>
            </c:numRef>
          </c:val>
          <c:smooth val="0"/>
          <c:extLst>
            <c:ext xmlns:c16="http://schemas.microsoft.com/office/drawing/2014/chart" uri="{C3380CC4-5D6E-409C-BE32-E72D297353CC}">
              <c16:uniqueId val="{00000000-14A1-468F-8116-017EA1A5120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30159</c:v>
                </c:pt>
                <c:pt idx="1">
                  <c:v>26188</c:v>
                </c:pt>
                <c:pt idx="2">
                  <c:v>30108</c:v>
                </c:pt>
                <c:pt idx="3">
                  <c:v>27403</c:v>
                </c:pt>
                <c:pt idx="4">
                  <c:v>48776</c:v>
                </c:pt>
              </c:numCache>
            </c:numRef>
          </c:val>
          <c:smooth val="0"/>
          <c:extLst>
            <c:ext xmlns:c16="http://schemas.microsoft.com/office/drawing/2014/chart" uri="{C3380CC4-5D6E-409C-BE32-E72D297353CC}">
              <c16:uniqueId val="{00000001-14A1-468F-8116-017EA1A5120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7.04</c:v>
                </c:pt>
                <c:pt idx="1">
                  <c:v>7.75</c:v>
                </c:pt>
                <c:pt idx="2">
                  <c:v>9.01</c:v>
                </c:pt>
                <c:pt idx="3">
                  <c:v>10.94</c:v>
                </c:pt>
                <c:pt idx="4">
                  <c:v>11.03</c:v>
                </c:pt>
              </c:numCache>
            </c:numRef>
          </c:val>
          <c:extLst>
            <c:ext xmlns:c16="http://schemas.microsoft.com/office/drawing/2014/chart" uri="{C3380CC4-5D6E-409C-BE32-E72D297353CC}">
              <c16:uniqueId val="{00000000-C7DF-432E-87B9-2E99AD56482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18.05</c:v>
                </c:pt>
                <c:pt idx="1">
                  <c:v>17.07</c:v>
                </c:pt>
                <c:pt idx="2">
                  <c:v>23.94</c:v>
                </c:pt>
                <c:pt idx="3">
                  <c:v>22.14</c:v>
                </c:pt>
                <c:pt idx="4">
                  <c:v>26.47</c:v>
                </c:pt>
              </c:numCache>
            </c:numRef>
          </c:val>
          <c:extLst>
            <c:ext xmlns:c16="http://schemas.microsoft.com/office/drawing/2014/chart" uri="{C3380CC4-5D6E-409C-BE32-E72D297353CC}">
              <c16:uniqueId val="{00000001-C7DF-432E-87B9-2E99AD56482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-5.18</c:v>
                </c:pt>
                <c:pt idx="1">
                  <c:v>-3.37</c:v>
                </c:pt>
                <c:pt idx="2">
                  <c:v>4.03</c:v>
                </c:pt>
                <c:pt idx="3">
                  <c:v>-2.09</c:v>
                </c:pt>
                <c:pt idx="4">
                  <c:v>0.56000000000000005</c:v>
                </c:pt>
              </c:numCache>
            </c:numRef>
          </c:val>
          <c:smooth val="0"/>
          <c:extLst>
            <c:ext xmlns:c16="http://schemas.microsoft.com/office/drawing/2014/chart" uri="{C3380CC4-5D6E-409C-BE32-E72D297353CC}">
              <c16:uniqueId val="{00000002-C7DF-432E-87B9-2E99AD56482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14.57</c:v>
                </c:pt>
                <c:pt idx="2">
                  <c:v>#N/A</c:v>
                </c:pt>
                <c:pt idx="3">
                  <c:v>14.3</c:v>
                </c:pt>
                <c:pt idx="4">
                  <c:v>#N/A</c:v>
                </c:pt>
                <c:pt idx="5">
                  <c:v>14.25</c:v>
                </c:pt>
                <c:pt idx="6">
                  <c:v>0</c:v>
                </c:pt>
                <c:pt idx="7">
                  <c:v>0</c:v>
                </c:pt>
                <c:pt idx="8">
                  <c:v>0</c:v>
                </c:pt>
                <c:pt idx="9">
                  <c:v>0</c:v>
                </c:pt>
              </c:numCache>
            </c:numRef>
          </c:val>
          <c:extLst>
            <c:ext xmlns:c16="http://schemas.microsoft.com/office/drawing/2014/chart" uri="{C3380CC4-5D6E-409C-BE32-E72D297353CC}">
              <c16:uniqueId val="{00000000-16D8-4B1C-BE06-0755EBA28A8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6D8-4B1C-BE06-0755EBA28A8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6D8-4B1C-BE06-0755EBA28A80}"/>
            </c:ext>
          </c:extLst>
        </c:ser>
        <c:ser>
          <c:idx val="3"/>
          <c:order val="3"/>
          <c:tx>
            <c:strRef>
              <c:f>データシート!$A$30</c:f>
              <c:strCache>
                <c:ptCount val="1"/>
                <c:pt idx="0">
                  <c:v>介護予防サービス事業特別会計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16D8-4B1C-BE06-0755EBA28A80}"/>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0.02</c:v>
                </c:pt>
                <c:pt idx="2">
                  <c:v>#N/A</c:v>
                </c:pt>
                <c:pt idx="3">
                  <c:v>0.04</c:v>
                </c:pt>
                <c:pt idx="4">
                  <c:v>#N/A</c:v>
                </c:pt>
                <c:pt idx="5">
                  <c:v>0.01</c:v>
                </c:pt>
                <c:pt idx="6">
                  <c:v>#N/A</c:v>
                </c:pt>
                <c:pt idx="7">
                  <c:v>0.02</c:v>
                </c:pt>
                <c:pt idx="8">
                  <c:v>#N/A</c:v>
                </c:pt>
                <c:pt idx="9">
                  <c:v>0.01</c:v>
                </c:pt>
              </c:numCache>
            </c:numRef>
          </c:val>
          <c:extLst>
            <c:ext xmlns:c16="http://schemas.microsoft.com/office/drawing/2014/chart" uri="{C3380CC4-5D6E-409C-BE32-E72D297353CC}">
              <c16:uniqueId val="{00000004-16D8-4B1C-BE06-0755EBA28A80}"/>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1.24</c:v>
                </c:pt>
                <c:pt idx="8">
                  <c:v>#N/A</c:v>
                </c:pt>
                <c:pt idx="9">
                  <c:v>1.38</c:v>
                </c:pt>
              </c:numCache>
            </c:numRef>
          </c:val>
          <c:extLst>
            <c:ext xmlns:c16="http://schemas.microsoft.com/office/drawing/2014/chart" uri="{C3380CC4-5D6E-409C-BE32-E72D297353CC}">
              <c16:uniqueId val="{00000005-16D8-4B1C-BE06-0755EBA28A80}"/>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1.99</c:v>
                </c:pt>
                <c:pt idx="2">
                  <c:v>#N/A</c:v>
                </c:pt>
                <c:pt idx="3">
                  <c:v>2.12</c:v>
                </c:pt>
                <c:pt idx="4">
                  <c:v>#N/A</c:v>
                </c:pt>
                <c:pt idx="5">
                  <c:v>2.06</c:v>
                </c:pt>
                <c:pt idx="6">
                  <c:v>#N/A</c:v>
                </c:pt>
                <c:pt idx="7">
                  <c:v>1.86</c:v>
                </c:pt>
                <c:pt idx="8">
                  <c:v>#N/A</c:v>
                </c:pt>
                <c:pt idx="9">
                  <c:v>2.3199999999999998</c:v>
                </c:pt>
              </c:numCache>
            </c:numRef>
          </c:val>
          <c:extLst>
            <c:ext xmlns:c16="http://schemas.microsoft.com/office/drawing/2014/chart" uri="{C3380CC4-5D6E-409C-BE32-E72D297353CC}">
              <c16:uniqueId val="{00000006-16D8-4B1C-BE06-0755EBA28A80}"/>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1.74</c:v>
                </c:pt>
                <c:pt idx="2">
                  <c:v>#N/A</c:v>
                </c:pt>
                <c:pt idx="3">
                  <c:v>3.54</c:v>
                </c:pt>
                <c:pt idx="4">
                  <c:v>#N/A</c:v>
                </c:pt>
                <c:pt idx="5">
                  <c:v>3.55</c:v>
                </c:pt>
                <c:pt idx="6">
                  <c:v>#N/A</c:v>
                </c:pt>
                <c:pt idx="7">
                  <c:v>3.15</c:v>
                </c:pt>
                <c:pt idx="8">
                  <c:v>#N/A</c:v>
                </c:pt>
                <c:pt idx="9">
                  <c:v>3.49</c:v>
                </c:pt>
              </c:numCache>
            </c:numRef>
          </c:val>
          <c:extLst>
            <c:ext xmlns:c16="http://schemas.microsoft.com/office/drawing/2014/chart" uri="{C3380CC4-5D6E-409C-BE32-E72D297353CC}">
              <c16:uniqueId val="{00000007-16D8-4B1C-BE06-0755EBA28A80}"/>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9.19</c:v>
                </c:pt>
                <c:pt idx="2">
                  <c:v>#N/A</c:v>
                </c:pt>
                <c:pt idx="3">
                  <c:v>10.15</c:v>
                </c:pt>
                <c:pt idx="4">
                  <c:v>#N/A</c:v>
                </c:pt>
                <c:pt idx="5">
                  <c:v>10.69</c:v>
                </c:pt>
                <c:pt idx="6">
                  <c:v>#N/A</c:v>
                </c:pt>
                <c:pt idx="7">
                  <c:v>10.37</c:v>
                </c:pt>
                <c:pt idx="8">
                  <c:v>#N/A</c:v>
                </c:pt>
                <c:pt idx="9">
                  <c:v>9.89</c:v>
                </c:pt>
              </c:numCache>
            </c:numRef>
          </c:val>
          <c:extLst>
            <c:ext xmlns:c16="http://schemas.microsoft.com/office/drawing/2014/chart" uri="{C3380CC4-5D6E-409C-BE32-E72D297353CC}">
              <c16:uniqueId val="{00000008-16D8-4B1C-BE06-0755EBA28A8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7.03</c:v>
                </c:pt>
                <c:pt idx="2">
                  <c:v>#N/A</c:v>
                </c:pt>
                <c:pt idx="3">
                  <c:v>7.74</c:v>
                </c:pt>
                <c:pt idx="4">
                  <c:v>#N/A</c:v>
                </c:pt>
                <c:pt idx="5">
                  <c:v>9.01</c:v>
                </c:pt>
                <c:pt idx="6">
                  <c:v>#N/A</c:v>
                </c:pt>
                <c:pt idx="7">
                  <c:v>10.94</c:v>
                </c:pt>
                <c:pt idx="8">
                  <c:v>#N/A</c:v>
                </c:pt>
                <c:pt idx="9">
                  <c:v>11.03</c:v>
                </c:pt>
              </c:numCache>
            </c:numRef>
          </c:val>
          <c:extLst>
            <c:ext xmlns:c16="http://schemas.microsoft.com/office/drawing/2014/chart" uri="{C3380CC4-5D6E-409C-BE32-E72D297353CC}">
              <c16:uniqueId val="{00000009-16D8-4B1C-BE06-0755EBA28A8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961</c:v>
                </c:pt>
                <c:pt idx="5">
                  <c:v>963</c:v>
                </c:pt>
                <c:pt idx="8">
                  <c:v>981</c:v>
                </c:pt>
                <c:pt idx="11">
                  <c:v>935</c:v>
                </c:pt>
                <c:pt idx="14">
                  <c:v>922</c:v>
                </c:pt>
              </c:numCache>
            </c:numRef>
          </c:val>
          <c:extLst>
            <c:ext xmlns:c16="http://schemas.microsoft.com/office/drawing/2014/chart" uri="{C3380CC4-5D6E-409C-BE32-E72D297353CC}">
              <c16:uniqueId val="{00000000-9178-4C90-83AA-9DFCAB9307E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178-4C90-83AA-9DFCAB9307E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178-4C90-83AA-9DFCAB9307E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178-4C90-83AA-9DFCAB9307E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291</c:v>
                </c:pt>
                <c:pt idx="3">
                  <c:v>322</c:v>
                </c:pt>
                <c:pt idx="6">
                  <c:v>334</c:v>
                </c:pt>
                <c:pt idx="9">
                  <c:v>297</c:v>
                </c:pt>
                <c:pt idx="12">
                  <c:v>284</c:v>
                </c:pt>
              </c:numCache>
            </c:numRef>
          </c:val>
          <c:extLst>
            <c:ext xmlns:c16="http://schemas.microsoft.com/office/drawing/2014/chart" uri="{C3380CC4-5D6E-409C-BE32-E72D297353CC}">
              <c16:uniqueId val="{00000004-9178-4C90-83AA-9DFCAB9307E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178-4C90-83AA-9DFCAB9307E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178-4C90-83AA-9DFCAB9307E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948</c:v>
                </c:pt>
                <c:pt idx="3">
                  <c:v>956</c:v>
                </c:pt>
                <c:pt idx="6">
                  <c:v>902</c:v>
                </c:pt>
                <c:pt idx="9">
                  <c:v>896</c:v>
                </c:pt>
                <c:pt idx="12">
                  <c:v>900</c:v>
                </c:pt>
              </c:numCache>
            </c:numRef>
          </c:val>
          <c:extLst>
            <c:ext xmlns:c16="http://schemas.microsoft.com/office/drawing/2014/chart" uri="{C3380CC4-5D6E-409C-BE32-E72D297353CC}">
              <c16:uniqueId val="{00000007-9178-4C90-83AA-9DFCAB9307E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278</c:v>
                </c:pt>
                <c:pt idx="2">
                  <c:v>#N/A</c:v>
                </c:pt>
                <c:pt idx="3">
                  <c:v>#N/A</c:v>
                </c:pt>
                <c:pt idx="4">
                  <c:v>315</c:v>
                </c:pt>
                <c:pt idx="5">
                  <c:v>#N/A</c:v>
                </c:pt>
                <c:pt idx="6">
                  <c:v>#N/A</c:v>
                </c:pt>
                <c:pt idx="7">
                  <c:v>255</c:v>
                </c:pt>
                <c:pt idx="8">
                  <c:v>#N/A</c:v>
                </c:pt>
                <c:pt idx="9">
                  <c:v>#N/A</c:v>
                </c:pt>
                <c:pt idx="10">
                  <c:v>258</c:v>
                </c:pt>
                <c:pt idx="11">
                  <c:v>#N/A</c:v>
                </c:pt>
                <c:pt idx="12">
                  <c:v>#N/A</c:v>
                </c:pt>
                <c:pt idx="13">
                  <c:v>262</c:v>
                </c:pt>
                <c:pt idx="14">
                  <c:v>#N/A</c:v>
                </c:pt>
              </c:numCache>
            </c:numRef>
          </c:val>
          <c:smooth val="0"/>
          <c:extLst>
            <c:ext xmlns:c16="http://schemas.microsoft.com/office/drawing/2014/chart" uri="{C3380CC4-5D6E-409C-BE32-E72D297353CC}">
              <c16:uniqueId val="{00000008-9178-4C90-83AA-9DFCAB9307E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11428</c:v>
                </c:pt>
                <c:pt idx="5">
                  <c:v>11403</c:v>
                </c:pt>
                <c:pt idx="8">
                  <c:v>11256</c:v>
                </c:pt>
                <c:pt idx="11">
                  <c:v>11185</c:v>
                </c:pt>
                <c:pt idx="14">
                  <c:v>11304</c:v>
                </c:pt>
              </c:numCache>
            </c:numRef>
          </c:val>
          <c:extLst>
            <c:ext xmlns:c16="http://schemas.microsoft.com/office/drawing/2014/chart" uri="{C3380CC4-5D6E-409C-BE32-E72D297353CC}">
              <c16:uniqueId val="{00000000-A5C4-484E-8758-7FD07C4BD8E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771</c:v>
                </c:pt>
                <c:pt idx="5">
                  <c:v>722</c:v>
                </c:pt>
                <c:pt idx="8">
                  <c:v>740</c:v>
                </c:pt>
                <c:pt idx="11">
                  <c:v>786</c:v>
                </c:pt>
                <c:pt idx="14">
                  <c:v>815</c:v>
                </c:pt>
              </c:numCache>
            </c:numRef>
          </c:val>
          <c:extLst>
            <c:ext xmlns:c16="http://schemas.microsoft.com/office/drawing/2014/chart" uri="{C3380CC4-5D6E-409C-BE32-E72D297353CC}">
              <c16:uniqueId val="{00000001-A5C4-484E-8758-7FD07C4BD8E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2521</c:v>
                </c:pt>
                <c:pt idx="5">
                  <c:v>2334</c:v>
                </c:pt>
                <c:pt idx="8">
                  <c:v>3209</c:v>
                </c:pt>
                <c:pt idx="11">
                  <c:v>3298</c:v>
                </c:pt>
                <c:pt idx="14">
                  <c:v>4051</c:v>
                </c:pt>
              </c:numCache>
            </c:numRef>
          </c:val>
          <c:extLst>
            <c:ext xmlns:c16="http://schemas.microsoft.com/office/drawing/2014/chart" uri="{C3380CC4-5D6E-409C-BE32-E72D297353CC}">
              <c16:uniqueId val="{00000002-A5C4-484E-8758-7FD07C4BD8E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5C4-484E-8758-7FD07C4BD8E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5C4-484E-8758-7FD07C4BD8E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5</c:v>
                </c:pt>
                <c:pt idx="6">
                  <c:v>18</c:v>
                </c:pt>
                <c:pt idx="9">
                  <c:v>1</c:v>
                </c:pt>
                <c:pt idx="12">
                  <c:v>0</c:v>
                </c:pt>
              </c:numCache>
            </c:numRef>
          </c:val>
          <c:extLst>
            <c:ext xmlns:c16="http://schemas.microsoft.com/office/drawing/2014/chart" uri="{C3380CC4-5D6E-409C-BE32-E72D297353CC}">
              <c16:uniqueId val="{00000005-A5C4-484E-8758-7FD07C4BD8E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5C4-484E-8758-7FD07C4BD8E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A5C4-484E-8758-7FD07C4BD8E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4891</c:v>
                </c:pt>
                <c:pt idx="3">
                  <c:v>5047</c:v>
                </c:pt>
                <c:pt idx="6">
                  <c:v>5201</c:v>
                </c:pt>
                <c:pt idx="9">
                  <c:v>5376</c:v>
                </c:pt>
                <c:pt idx="12">
                  <c:v>5289</c:v>
                </c:pt>
              </c:numCache>
            </c:numRef>
          </c:val>
          <c:extLst>
            <c:ext xmlns:c16="http://schemas.microsoft.com/office/drawing/2014/chart" uri="{C3380CC4-5D6E-409C-BE32-E72D297353CC}">
              <c16:uniqueId val="{00000008-A5C4-484E-8758-7FD07C4BD8E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5C4-484E-8758-7FD07C4BD8E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10157</c:v>
                </c:pt>
                <c:pt idx="3">
                  <c:v>9894</c:v>
                </c:pt>
                <c:pt idx="6">
                  <c:v>9643</c:v>
                </c:pt>
                <c:pt idx="9">
                  <c:v>9416</c:v>
                </c:pt>
                <c:pt idx="12">
                  <c:v>9989</c:v>
                </c:pt>
              </c:numCache>
            </c:numRef>
          </c:val>
          <c:extLst>
            <c:ext xmlns:c16="http://schemas.microsoft.com/office/drawing/2014/chart" uri="{C3380CC4-5D6E-409C-BE32-E72D297353CC}">
              <c16:uniqueId val="{0000000A-A5C4-484E-8758-7FD07C4BD8E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327</c:v>
                </c:pt>
                <c:pt idx="2">
                  <c:v>#N/A</c:v>
                </c:pt>
                <c:pt idx="3">
                  <c:v>#N/A</c:v>
                </c:pt>
                <c:pt idx="4">
                  <c:v>487</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5C4-484E-8758-7FD07C4BD8E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1703</c:v>
                </c:pt>
                <c:pt idx="1">
                  <c:v>1683</c:v>
                </c:pt>
                <c:pt idx="2">
                  <c:v>2103</c:v>
                </c:pt>
              </c:numCache>
            </c:numRef>
          </c:val>
          <c:extLst>
            <c:ext xmlns:c16="http://schemas.microsoft.com/office/drawing/2014/chart" uri="{C3380CC4-5D6E-409C-BE32-E72D297353CC}">
              <c16:uniqueId val="{00000000-7D8D-49DD-9B24-E037079FC1D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401</c:v>
                </c:pt>
                <c:pt idx="1">
                  <c:v>401</c:v>
                </c:pt>
                <c:pt idx="2">
                  <c:v>578</c:v>
                </c:pt>
              </c:numCache>
            </c:numRef>
          </c:val>
          <c:extLst>
            <c:ext xmlns:c16="http://schemas.microsoft.com/office/drawing/2014/chart" uri="{C3380CC4-5D6E-409C-BE32-E72D297353CC}">
              <c16:uniqueId val="{00000001-7D8D-49DD-9B24-E037079FC1D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534</c:v>
                </c:pt>
                <c:pt idx="1">
                  <c:v>493</c:v>
                </c:pt>
                <c:pt idx="2">
                  <c:v>549</c:v>
                </c:pt>
              </c:numCache>
            </c:numRef>
          </c:val>
          <c:extLst>
            <c:ext xmlns:c16="http://schemas.microsoft.com/office/drawing/2014/chart" uri="{C3380CC4-5D6E-409C-BE32-E72D297353CC}">
              <c16:uniqueId val="{00000002-7D8D-49DD-9B24-E037079FC1D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{33B1A41A-9E3B-411B-8D97-AC10E1ECE54B}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365E-41E2-B6F0-8F007856319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{674BF0B5-7E15-4ABC-951B-76B17BE8A106}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65E-41E2-B6F0-8F007856319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{B73530EA-E40D-4929-AFD2-CF59284D6808}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65E-41E2-B6F0-8F007856319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{7ADA5F38-EAB1-4521-853D-28B7918DEFF9}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65E-41E2-B6F0-8F007856319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{5232B25E-F5F5-4BA8-8845-0209F58C7066}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65E-41E2-B6F0-8F007856319A}"/>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{7048471C-BB73-401D-907D-F2561FA49EFA}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365E-41E2-B6F0-8F007856319A}"/>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{FAB93DB4-0A95-4075-98A1-25930DC8F683}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365E-41E2-B6F0-8F007856319A}"/>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{1DE5E97C-EEC1-4A8B-89E0-9290334D5287}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365E-41E2-B6F0-8F007856319A}"/>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{5D9C4928-EC4D-42F4-9235-40C0F0B298F6}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365E-41E2-B6F0-8F007856319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c:v>
                </c:pt>
                <c:pt idx="8">
                  <c:v>57.4</c:v>
                </c:pt>
                <c:pt idx="16">
                  <c:v>58.7</c:v>
                </c:pt>
                <c:pt idx="24">
                  <c:v>60.2</c:v>
                </c:pt>
                <c:pt idx="32">
                  <c:v>60.6</c:v>
                </c:pt>
              </c:numCache>
            </c:numRef>
          </c:xVal>
          <c:yVal>
            <c:numRef>
              <c:f>公会計指標分析・財政指標組合せ分析表!$BP$51:$DC$51</c:f>
              <c:numCache>
                <c:formatCode>#,##0.0;"▲ "#,##0.0</c:formatCode>
                <c:ptCount val="40"/>
                <c:pt idx="0">
                  <c:v>5.2</c:v>
                </c:pt>
                <c:pt idx="8">
                  <c:v>7.7</c:v>
                </c:pt>
              </c:numCache>
            </c:numRef>
          </c:yVal>
          <c:smooth val="0"/>
          <c:extLst>
            <c:ext xmlns:c16="http://schemas.microsoft.com/office/drawing/2014/chart" uri="{C3380CC4-5D6E-409C-BE32-E72D297353CC}">
              <c16:uniqueId val="{00000009-365E-41E2-B6F0-8F007856319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{58E4BED1-6B8D-4AD2-9094-40581309F86E}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365E-41E2-B6F0-8F007856319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{C5550346-6A8F-4163-A73D-11B1D429D5A2}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65E-41E2-B6F0-8F007856319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{A733CF70-9FCA-43FD-83A3-D923698F0C99}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65E-41E2-B6F0-8F007856319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{ADD4B64C-EF8B-4D97-88B0-A7FCE48A0DF2}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65E-41E2-B6F0-8F007856319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{71D0F414-6A6F-4CDC-A96C-61370C42D3A0}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65E-41E2-B6F0-8F007856319A}"/>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{C5F9261F-6863-4A47-A56B-6339B8AF4931}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365E-41E2-B6F0-8F007856319A}"/>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{37A47163-B659-425A-96DB-DEA7E07EBE7E}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365E-41E2-B6F0-8F007856319A}"/>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{69F6B867-26FA-4B0F-8BC4-70382DB6C969}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365E-41E2-B6F0-8F007856319A}"/>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{74B48C77-9418-4EAB-8D75-36F6E6E302A5}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365E-41E2-B6F0-8F007856319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57.5</c:v>
                </c:pt>
                <c:pt idx="8">
                  <c:v>59.3</c:v>
                </c:pt>
                <c:pt idx="16">
                  <c:v>60.3</c:v>
                </c:pt>
                <c:pt idx="24">
                  <c:v>61.5</c:v>
                </c:pt>
                <c:pt idx="32">
                  <c:v>61</c:v>
                </c:pt>
              </c:numCache>
            </c:numRef>
          </c:xVal>
          <c:yVal>
            <c:numRef>
              <c:f>公会計指標分析・財政指標組合せ分析表!$BP$55:$DC$55</c:f>
              <c:numCache>
                <c:formatCode>#,##0.0;"▲ "#,##0.0</c:formatCode>
                <c:ptCount val="40"/>
                <c:pt idx="0">
                  <c:v>20.2</c:v>
                </c:pt>
                <c:pt idx="8">
                  <c:v>18.2</c:v>
                </c:pt>
                <c:pt idx="16">
                  <c:v>20.3</c:v>
                </c:pt>
                <c:pt idx="24">
                  <c:v>15.5</c:v>
                </c:pt>
                <c:pt idx="32">
                  <c:v>4.5999999999999996</c:v>
                </c:pt>
              </c:numCache>
            </c:numRef>
          </c:yVal>
          <c:smooth val="0"/>
          <c:extLst>
            <c:ext xmlns:c16="http://schemas.microsoft.com/office/drawing/2014/chart" uri="{C3380CC4-5D6E-409C-BE32-E72D297353CC}">
              <c16:uniqueId val="{00000013-365E-41E2-B6F0-8F007856319A}"/>
            </c:ext>
          </c:extLst>
        </c:ser>
        <c:dLbls>
          <c:showLegendKey val="0"/>
          <c:showVal val="1"/>
          <c:showCatName val="0"/>
          <c:showSerName val="0"/>
          <c:showPercent val="0"/>
          <c:showBubbleSize val="0"/>
        </c:dLbls>
        <c:axId val="46179840"/>
        <c:axId val="46181760"/>
      </c:scatterChart>
      <c:valAx>
        <c:axId val="46179840"/>
        <c:scaling>
          <c:orientation val="maxMin"/>
          <c:max val="62"/>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{5A682BCB-ADB6-4CC0-95DE-533E532CAAE4}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7834-45F2-8FA0-7CA8BAA7A90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{4294D9E5-B821-487B-B61D-CD6F9F767345}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834-45F2-8FA0-7CA8BAA7A90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{68B5CB2E-714B-4091-B66F-9C6A795E8D2A}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834-45F2-8FA0-7CA8BAA7A90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{337F5A5D-522E-4C33-9086-518EAA304D20}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834-45F2-8FA0-7CA8BAA7A90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{23DD2818-2881-465D-B7BE-6E53A90A4498}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834-45F2-8FA0-7CA8BAA7A901}"/>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{2112A096-5D71-4454-A805-7B4D94C59581}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7834-45F2-8FA0-7CA8BAA7A901}"/>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{90567465-6EC7-4013-9DEA-A77D32FD960C}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7834-45F2-8FA0-7CA8BAA7A901}"/>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{2A53B0EF-25B5-424F-8D88-42DA015EEE62}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7834-45F2-8FA0-7CA8BAA7A901}"/>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{E5508F0C-11BC-4F2E-A044-4D286887F1D6}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7834-45F2-8FA0-7CA8BAA7A90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c:v>
                </c:pt>
                <c:pt idx="8">
                  <c:v>4.5</c:v>
                </c:pt>
                <c:pt idx="16">
                  <c:v>4.5</c:v>
                </c:pt>
                <c:pt idx="24">
                  <c:v>4.3</c:v>
                </c:pt>
                <c:pt idx="32">
                  <c:v>3.8</c:v>
                </c:pt>
              </c:numCache>
            </c:numRef>
          </c:xVal>
          <c:yVal>
            <c:numRef>
              <c:f>公会計指標分析・財政指標組合せ分析表!$BP$73:$DC$73</c:f>
              <c:numCache>
                <c:formatCode>#,##0.0;"▲ "#,##0.0</c:formatCode>
                <c:ptCount val="40"/>
                <c:pt idx="0">
                  <c:v>5.2</c:v>
                </c:pt>
                <c:pt idx="8">
                  <c:v>7.7</c:v>
                </c:pt>
              </c:numCache>
            </c:numRef>
          </c:yVal>
          <c:smooth val="0"/>
          <c:extLst>
            <c:ext xmlns:c16="http://schemas.microsoft.com/office/drawing/2014/chart" uri="{C3380CC4-5D6E-409C-BE32-E72D297353CC}">
              <c16:uniqueId val="{00000009-7834-45F2-8FA0-7CA8BAA7A90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{B42B50A4-6FC4-4FBD-A776-638AF12F0FCA}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7834-45F2-8FA0-7CA8BAA7A90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{D0101BD5-B059-4A69-A02B-93BA4C21D357}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834-45F2-8FA0-7CA8BAA7A90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{49D63AD0-A1CF-483A-B1F4-24A8A5A8BAE4}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834-45F2-8FA0-7CA8BAA7A90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{71E719CE-B2F4-4AF8-81F4-286FE742886F}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834-45F2-8FA0-7CA8BAA7A90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{6F2BA3E8-C2C9-4298-8A7F-9CB708C92604}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834-45F2-8FA0-7CA8BAA7A901}"/>
                </c:ext>
              </c:extLst>
            </c:dLbl>
            <c:dLbl>
              <c:idx val="8"/>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{1CB94AF8-32F7-4288-AC0D-5A818D929F9F}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7834-45F2-8FA0-7CA8BAA7A901}"/>
                </c:ext>
              </c:extLst>
            </c:dLbl>
            <c:dLbl>
              <c:idx val="16"/>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{A1903B70-D288-4FA8-BC0E-2D1928DEDFCD}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7834-45F2-8FA0-7CA8BAA7A901}"/>
                </c:ext>
              </c:extLst>
            </c:dLbl>
            <c:dLbl>
              <c:idx val="24"/>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{DA42CECC-C623-431A-85B7-77831A08C99F}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7834-45F2-8FA0-7CA8BAA7A901}"/>
                </c:ext>
              </c:extLst>
            </c:dLbl>
            <c:dLbl>
              <c:idx val="32"/>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{C14CF651-9B53-4088-AB16-E9ECEAAD4D03}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7834-45F2-8FA0-7CA8BAA7A90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6.6</c:v>
                </c:pt>
                <c:pt idx="24">
                  <c:v>6.4</c:v>
                </c:pt>
                <c:pt idx="32">
                  <c:v>6.3</c:v>
                </c:pt>
              </c:numCache>
            </c:numRef>
          </c:xVal>
          <c:yVal>
            <c:numRef>
              <c:f>公会計指標分析・財政指標組合せ分析表!$BP$77:$DC$77</c:f>
              <c:numCache>
                <c:formatCode>#,##0.0;"▲ "#,##0.0</c:formatCode>
                <c:ptCount val="40"/>
                <c:pt idx="0">
                  <c:v>20.2</c:v>
                </c:pt>
                <c:pt idx="8">
                  <c:v>18.2</c:v>
                </c:pt>
                <c:pt idx="16">
                  <c:v>20.3</c:v>
                </c:pt>
                <c:pt idx="24">
                  <c:v>15.5</c:v>
                </c:pt>
                <c:pt idx="32">
                  <c:v>4.5999999999999996</c:v>
                </c:pt>
              </c:numCache>
            </c:numRef>
          </c:yVal>
          <c:smooth val="0"/>
          <c:extLst>
            <c:ext xmlns:c16="http://schemas.microsoft.com/office/drawing/2014/chart" uri="{C3380CC4-5D6E-409C-BE32-E72D297353CC}">
              <c16:uniqueId val="{00000013-7834-45F2-8FA0-7CA8BAA7A901}"/>
            </c:ext>
          </c:extLst>
        </c:ser>
        <c:dLbls>
          <c:showLegendKey val="0"/>
          <c:showVal val="1"/>
          <c:showCatName val="0"/>
          <c:showSerName val="0"/>
          <c:showPercent val="0"/>
          <c:showBubbleSize val="0"/>
        </c:dLbls>
        <c:axId val="84219776"/>
        <c:axId val="84234240"/>
      </c:scatterChart>
      <c:valAx>
        <c:axId val="84219776"/>
        <c:scaling>
          <c:orientation val="maxMin"/>
          <c:max val="7"/>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群馬県玉村町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一般会計の元利償還金は、今年度は前年度比で</a:t>
          </a:r>
          <a:r>
            <a:rPr kumimoji="1" lang="en-US" altLang="ja-JP" sz="1200">
              <a:latin typeface="ＭＳ ゴシック" pitchFamily="49" charset="-128"/>
              <a:ea typeface="ＭＳ ゴシック" pitchFamily="49" charset="-128"/>
            </a:rPr>
            <a:t>0.4%</a:t>
          </a:r>
          <a:r>
            <a:rPr kumimoji="1" lang="ja-JP" altLang="en-US" sz="1200">
              <a:latin typeface="ＭＳ ゴシック" pitchFamily="49" charset="-128"/>
              <a:ea typeface="ＭＳ ゴシック" pitchFamily="49" charset="-128"/>
            </a:rPr>
            <a:t>増となっている。主な要因としては、新たに償還開始となった町道</a:t>
          </a:r>
          <a:r>
            <a:rPr kumimoji="1" lang="en-US" altLang="ja-JP" sz="1200">
              <a:latin typeface="ＭＳ ゴシック" pitchFamily="49" charset="-128"/>
              <a:ea typeface="ＭＳ ゴシック" pitchFamily="49" charset="-128"/>
            </a:rPr>
            <a:t>220</a:t>
          </a:r>
          <a:r>
            <a:rPr kumimoji="1" lang="ja-JP" altLang="en-US" sz="1200">
              <a:latin typeface="ＭＳ ゴシック" pitchFamily="49" charset="-128"/>
              <a:ea typeface="ＭＳ ゴシック" pitchFamily="49" charset="-128"/>
            </a:rPr>
            <a:t>号線道路改良事業・橋梁長寿命化修繕事業（</a:t>
          </a:r>
          <a:r>
            <a:rPr kumimoji="1" lang="en-US" altLang="ja-JP" sz="1200">
              <a:latin typeface="ＭＳ ゴシック" pitchFamily="49" charset="-128"/>
              <a:ea typeface="ＭＳ ゴシック" pitchFamily="49" charset="-128"/>
            </a:rPr>
            <a:t>H29</a:t>
          </a:r>
          <a:r>
            <a:rPr kumimoji="1" lang="ja-JP" altLang="en-US" sz="1200">
              <a:latin typeface="ＭＳ ゴシック" pitchFamily="49" charset="-128"/>
              <a:ea typeface="ＭＳ ゴシック" pitchFamily="49" charset="-128"/>
            </a:rPr>
            <a:t>借入）、町道</a:t>
          </a:r>
          <a:r>
            <a:rPr kumimoji="1" lang="en-US" altLang="ja-JP" sz="1200">
              <a:latin typeface="ＭＳ ゴシック" pitchFamily="49" charset="-128"/>
              <a:ea typeface="ＭＳ ゴシック" pitchFamily="49" charset="-128"/>
            </a:rPr>
            <a:t>105</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214</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230</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232</a:t>
          </a:r>
          <a:r>
            <a:rPr kumimoji="1" lang="ja-JP" altLang="en-US" sz="1200">
              <a:latin typeface="ＭＳ ゴシック" pitchFamily="49" charset="-128"/>
              <a:ea typeface="ＭＳ ゴシック" pitchFamily="49" charset="-128"/>
            </a:rPr>
            <a:t>号線道路補修事業（</a:t>
          </a:r>
          <a:r>
            <a:rPr kumimoji="1" lang="en-US" altLang="ja-JP" sz="1200">
              <a:latin typeface="ＭＳ ゴシック" pitchFamily="49" charset="-128"/>
              <a:ea typeface="ＭＳ ゴシック" pitchFamily="49" charset="-128"/>
            </a:rPr>
            <a:t>H31</a:t>
          </a:r>
          <a:r>
            <a:rPr kumimoji="1" lang="ja-JP" altLang="en-US" sz="1200">
              <a:latin typeface="ＭＳ ゴシック" pitchFamily="49" charset="-128"/>
              <a:ea typeface="ＭＳ ゴシック" pitchFamily="49" charset="-128"/>
            </a:rPr>
            <a:t>借入）、水防センター建設事業（</a:t>
          </a:r>
          <a:r>
            <a:rPr kumimoji="1" lang="en-US" altLang="ja-JP" sz="1200">
              <a:latin typeface="ＭＳ ゴシック" pitchFamily="49" charset="-128"/>
              <a:ea typeface="ＭＳ ゴシック" pitchFamily="49" charset="-128"/>
            </a:rPr>
            <a:t>H31</a:t>
          </a:r>
          <a:r>
            <a:rPr kumimoji="1" lang="ja-JP" altLang="en-US" sz="1200">
              <a:latin typeface="ＭＳ ゴシック" pitchFamily="49" charset="-128"/>
              <a:ea typeface="ＭＳ ゴシック" pitchFamily="49" charset="-128"/>
            </a:rPr>
            <a:t>借入）等が挙げられる。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公営企業債（下水道事業債）の元利償還金に対する繰入金は対前年度比で</a:t>
          </a:r>
          <a:r>
            <a:rPr kumimoji="1" lang="en-US" altLang="ja-JP" sz="1200">
              <a:latin typeface="ＭＳ ゴシック" pitchFamily="49" charset="-128"/>
              <a:ea typeface="ＭＳ ゴシック" pitchFamily="49" charset="-128"/>
            </a:rPr>
            <a:t>4.4</a:t>
          </a:r>
          <a:r>
            <a:rPr kumimoji="1" lang="ja-JP" altLang="en-US" sz="1200">
              <a:latin typeface="ＭＳ ゴシック" pitchFamily="49" charset="-128"/>
              <a:ea typeface="ＭＳ ゴシック" pitchFamily="49" charset="-128"/>
            </a:rPr>
            <a:t>％の減となった。</a:t>
          </a:r>
        </a:p>
        <a:p>
          <a:r>
            <a:rPr kumimoji="1" lang="ja-JP" altLang="en-US" sz="1200">
              <a:latin typeface="ＭＳ ゴシック" pitchFamily="49" charset="-128"/>
              <a:ea typeface="ＭＳ ゴシック" pitchFamily="49" charset="-128"/>
            </a:rPr>
            <a:t>　今後も、引き続き事業を適切に選択し、過度に地方債の発行に頼ることのない財政運営を心がけることで、中長期的な公債費負担の平準化を図る。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該当する積立なし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群馬県玉村町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将来負担額である一般会計等に係る地方債の現在高は、前年度比</a:t>
          </a:r>
          <a:r>
            <a:rPr kumimoji="1" lang="en-US" altLang="ja-JP" sz="1200">
              <a:latin typeface="ＭＳ ゴシック" pitchFamily="49" charset="-128"/>
              <a:ea typeface="ＭＳ ゴシック" pitchFamily="49" charset="-128"/>
            </a:rPr>
            <a:t>6.1</a:t>
          </a:r>
          <a:r>
            <a:rPr kumimoji="1" lang="ja-JP" altLang="en-US" sz="1200">
              <a:latin typeface="ＭＳ ゴシック" pitchFamily="49" charset="-128"/>
              <a:ea typeface="ＭＳ ゴシック" pitchFamily="49" charset="-128"/>
            </a:rPr>
            <a:t>％増となった。これは、地域レジリエンス自立分散型エネルギー設備等導入事業、社会体育館長寿命化改修事業等の新たな借り入れが主な要因と考えられる。</a:t>
          </a:r>
        </a:p>
        <a:p>
          <a:r>
            <a:rPr kumimoji="1" lang="ja-JP" altLang="en-US" sz="1200">
              <a:latin typeface="ＭＳ ゴシック" pitchFamily="49" charset="-128"/>
              <a:ea typeface="ＭＳ ゴシック" pitchFamily="49" charset="-128"/>
            </a:rPr>
            <a:t>　公営企業債（下水道事業債）の繰入見込額は、平成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年以降は増加傾向であったが令和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年度は減少した。</a:t>
          </a:r>
        </a:p>
        <a:p>
          <a:r>
            <a:rPr kumimoji="1" lang="ja-JP" altLang="en-US" sz="1200">
              <a:latin typeface="ＭＳ ゴシック" pitchFamily="49" charset="-128"/>
              <a:ea typeface="ＭＳ ゴシック" pitchFamily="49" charset="-128"/>
            </a:rPr>
            <a:t>　基準財政需要額算入見込額は、対前年度比で</a:t>
          </a:r>
          <a:r>
            <a:rPr kumimoji="1" lang="en-US" altLang="ja-JP" sz="1200">
              <a:latin typeface="ＭＳ ゴシック" pitchFamily="49" charset="-128"/>
              <a:ea typeface="ＭＳ ゴシック" pitchFamily="49" charset="-128"/>
            </a:rPr>
            <a:t>1.1</a:t>
          </a:r>
          <a:r>
            <a:rPr kumimoji="1" lang="ja-JP" altLang="en-US" sz="1200">
              <a:latin typeface="ＭＳ ゴシック" pitchFamily="49" charset="-128"/>
              <a:ea typeface="ＭＳ ゴシック" pitchFamily="49" charset="-128"/>
            </a:rPr>
            <a:t>％増加、充当可能財源については、各種交付金や地方交付税の増加により、充当可能基金及び充当可能特定歳入が増加し、将来負担比率は算定されなかった。</a:t>
          </a:r>
        </a:p>
        <a:p>
          <a:r>
            <a:rPr kumimoji="1" lang="ja-JP" altLang="en-US" sz="1200">
              <a:latin typeface="ＭＳ ゴシック" pitchFamily="49" charset="-128"/>
              <a:ea typeface="ＭＳ ゴシック" pitchFamily="49" charset="-128"/>
            </a:rPr>
            <a:t>　今後、地方債発行に際しては、後年度の元利償還金が基準財政需要額に算入される地方債を選択するとともに、新規事業の実施にあたっては将来の財政負担を見極め、持続可能な財政運営に努める。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群馬県玉村町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各種交付金、地方交付税の増加により、財政調整基金は取り崩さず決算剰余金処分、利子分も含め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万円を積み立てた。また、減債基金に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万円を積み立て、都市計画事業基金に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大型事業の推進等により平成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の減少が著しかったが、近年では基金取り崩しの抑制のため事務事業見直し等による歳出改革を行い、民間委託・指定管理者制度の活用により経常的経費の削減に努めている。今年度は各種交付金、地方交付税等が増加したこともあり財政調整基金の繰り入れを行うことなく予算を執行することができた。今後は、個別施設計画による公共施設の適正な管理運営の実施、地域福祉計画や居場所づくりの推進による社会保障関係経費の抑制に努め、基金残高を考慮しながらバランスの取れた効率的な財政運営を目指していく。また、安定的な自主財源確保のため、ふるさと納税の推進や積極的な企業誘致、徹底した滞納整理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都市計画事業基金：都市計画法に基づいて行う都市計画事業又は土地区画整理法に基づいて行う土地区画整理事業の推進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ふるさと創生基金：歴史、伝統、文化、産業を活かした地域づくりの増進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地域福祉基金：高齢者、障害者及び児童の保健福祉の向上を図る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田中奨学基金：経済的な理由により就学困難な者に対し奨学金を支給する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文化センター運営基金：文化センターの管理運営</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都市計画事業基金：令和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年度剰余分の積立て及び発掘調査報告書作成のため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地域福祉基金：寄附分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田中奨学基金：寄附分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万円を積み立てたことによる増加、奨学金支給のため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万円を取り崩したことによる減少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拡大防止に伴う町民行事の中止により、ふるさと創生基金を取り崩さなかったが、今後は町民行事の財源として取り崩す見込みとなっている。財源として今後も基金を取り崩す見込みだが、「人口減少対策」「財政の健全化」を推進し安定的な自主財源の確保に努め、基金残高を考慮しながらバランスの取れた効率的な財政運営を目指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万円のほか、利子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万円の積立により、合計で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万円の増加となった。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社会保障関連経費の増加に加え、老朽化が進んでいる公共施設等（特に庁舎・クリーンセンター・学校施設）の整備・改修に多額の費用を要することが想定され、今後もやむをえず基金を取崩すことが見込まれる。基金残高を考慮しながらバランスの取れた効率的な財政運営により取り崩しの抑制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普通交付税再算定により追加交付された臨時財政対策債償還基金費分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万円のほか、利子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より効率的かつ安全な基金管理に努める。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群馬県玉村町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36,099
35,006
25.78
14,107,528
13,207,805
876,649
7,946,220
9,989,201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9" name="テキスト ボックス 38"/>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本年度の有形固定資産減価償却率は、類似団体内平均値と比較すると</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ポイント低い</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60.6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％を示した。前年度に引き続き、類似団体内平均値より低い数値となったが、年々上昇傾向にある。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公共施設等の老朽化問題は地方公共団体の財政を圧迫することとなるため、それぞれの公共施設等について策定した「個別施設計画」に基づき、公共施設の補修・改修・除却及び統合を実施し、適切に維持管理を進めていく。</a:t>
          </a: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7" name="テキスト ボックス 56"/>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8" name="直線コネクタ 57"/>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9" name="テキスト ボックス 58"/>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0" name="直線コネクタ 59"/>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1" name="テキスト ボックス 60"/>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2" name="直線コネクタ 61"/>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3" name="テキスト ボックス 62"/>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4" name="直線コネクタ 63"/>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5" name="テキスト ボックス 64"/>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6" name="直線コネクタ 65"/>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7" name="テキスト ボックス 66"/>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8" name="直線コネクタ 67"/>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9" name="テキスト ボックス 68"/>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141968</xdr:rowOff>
    </xdr:from>
    <xdr:to>
      <xdr:col>23</xdr:col>
      <xdr:colOff>85090</xdr:colOff>
      <xdr:row>33</xdr:row>
      <xdr:rowOff>155212</xdr:rowOff>
    </xdr:to>
    <xdr:cxnSp macro="">
      <xdr:nvCxnSpPr>
        <xdr:cNvPr id="73" name="直線コネクタ 72"/>
        <xdr:cNvCxnSpPr/>
      </xdr:nvCxnSpPr>
      <xdr:spPr>
        <a:xfrm flipV="1">
          <a:off x="4760595" y="5199743"/>
          <a:ext cx="1270" cy="1384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159039</xdr:rowOff>
    </xdr:from>
    <xdr:ext cx="405111" cy="259045"/>
    <xdr:sp macro="" textlink="">
      <xdr:nvSpPr>
        <xdr:cNvPr id="74" name="有形固定資産減価償却率最小値テキスト"/>
        <xdr:cNvSpPr txBox="1"/>
      </xdr:nvSpPr>
      <xdr:spPr>
        <a:xfrm>
          <a:off x="4813300" y="6588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155212</xdr:rowOff>
    </xdr:from>
    <xdr:to>
      <xdr:col>23</xdr:col>
      <xdr:colOff>174625</xdr:colOff>
      <xdr:row>33</xdr:row>
      <xdr:rowOff>155212</xdr:rowOff>
    </xdr:to>
    <xdr:cxnSp macro="">
      <xdr:nvCxnSpPr>
        <xdr:cNvPr id="75" name="直線コネクタ 74"/>
        <xdr:cNvCxnSpPr/>
      </xdr:nvCxnSpPr>
      <xdr:spPr>
        <a:xfrm>
          <a:off x="4673600" y="6584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88645</xdr:rowOff>
    </xdr:from>
    <xdr:ext cx="405111" cy="259045"/>
    <xdr:sp macro="" textlink="">
      <xdr:nvSpPr>
        <xdr:cNvPr id="76" name="有形固定資産減価償却率最大値テキスト"/>
        <xdr:cNvSpPr txBox="1"/>
      </xdr:nvSpPr>
      <xdr:spPr>
        <a:xfrm>
          <a:off x="4813300" y="497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141968</xdr:rowOff>
    </xdr:from>
    <xdr:to>
      <xdr:col>23</xdr:col>
      <xdr:colOff>174625</xdr:colOff>
      <xdr:row>25</xdr:row>
      <xdr:rowOff>141968</xdr:rowOff>
    </xdr:to>
    <xdr:cxnSp macro="">
      <xdr:nvCxnSpPr>
        <xdr:cNvPr id="77" name="直線コネクタ 76"/>
        <xdr:cNvCxnSpPr/>
      </xdr:nvCxnSpPr>
      <xdr:spPr>
        <a:xfrm>
          <a:off x="4673600" y="519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93180</xdr:rowOff>
    </xdr:from>
    <xdr:ext cx="405111" cy="259045"/>
    <xdr:sp macro="" textlink="">
      <xdr:nvSpPr>
        <xdr:cNvPr id="78" name="有形固定資産減価償却率平均値テキスト"/>
        <xdr:cNvSpPr txBox="1"/>
      </xdr:nvSpPr>
      <xdr:spPr>
        <a:xfrm>
          <a:off x="4813300" y="5836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79" name="フローチャート: 判断 78"/>
        <xdr:cNvSpPr/>
      </xdr:nvSpPr>
      <xdr:spPr>
        <a:xfrm>
          <a:off x="4711700" y="585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80" name="フローチャート: 判断 79"/>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93164</xdr:rowOff>
    </xdr:from>
    <xdr:to>
      <xdr:col>15</xdr:col>
      <xdr:colOff>187325</xdr:colOff>
      <xdr:row>30</xdr:row>
      <xdr:rowOff>23314</xdr:rowOff>
    </xdr:to>
    <xdr:sp macro="" textlink="">
      <xdr:nvSpPr>
        <xdr:cNvPr id="81" name="フローチャート: 判断 80"/>
        <xdr:cNvSpPr/>
      </xdr:nvSpPr>
      <xdr:spPr>
        <a:xfrm>
          <a:off x="3238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62321</xdr:rowOff>
    </xdr:from>
    <xdr:to>
      <xdr:col>11</xdr:col>
      <xdr:colOff>187325</xdr:colOff>
      <xdr:row>29</xdr:row>
      <xdr:rowOff>163921</xdr:rowOff>
    </xdr:to>
    <xdr:sp macro="" textlink="">
      <xdr:nvSpPr>
        <xdr:cNvPr id="82" name="フローチャート: 判断 81"/>
        <xdr:cNvSpPr/>
      </xdr:nvSpPr>
      <xdr:spPr>
        <a:xfrm>
          <a:off x="2476500" y="580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6803</xdr:rowOff>
    </xdr:from>
    <xdr:to>
      <xdr:col>7</xdr:col>
      <xdr:colOff>187325</xdr:colOff>
      <xdr:row>29</xdr:row>
      <xdr:rowOff>108403</xdr:rowOff>
    </xdr:to>
    <xdr:sp macro="" textlink="">
      <xdr:nvSpPr>
        <xdr:cNvPr id="83" name="フローチャート: 判断 82"/>
        <xdr:cNvSpPr/>
      </xdr:nvSpPr>
      <xdr:spPr>
        <a:xfrm>
          <a:off x="1714500" y="575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102417</xdr:rowOff>
    </xdr:from>
    <xdr:to>
      <xdr:col>23</xdr:col>
      <xdr:colOff>136525</xdr:colOff>
      <xdr:row>30</xdr:row>
      <xdr:rowOff>32567</xdr:rowOff>
    </xdr:to>
    <xdr:sp macro="" textlink="">
      <xdr:nvSpPr>
        <xdr:cNvPr id="89" name="楕円 88"/>
        <xdr:cNvSpPr/>
      </xdr:nvSpPr>
      <xdr:spPr>
        <a:xfrm>
          <a:off x="4711700" y="584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125294</xdr:rowOff>
    </xdr:from>
    <xdr:ext cx="405111" cy="259045"/>
    <xdr:sp macro="" textlink="">
      <xdr:nvSpPr>
        <xdr:cNvPr id="90" name="有形固定資産減価償却率該当値テキスト"/>
        <xdr:cNvSpPr txBox="1"/>
      </xdr:nvSpPr>
      <xdr:spPr>
        <a:xfrm>
          <a:off x="4813300" y="5697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90079</xdr:rowOff>
    </xdr:from>
    <xdr:to>
      <xdr:col>19</xdr:col>
      <xdr:colOff>187325</xdr:colOff>
      <xdr:row>30</xdr:row>
      <xdr:rowOff>20229</xdr:rowOff>
    </xdr:to>
    <xdr:sp macro="" textlink="">
      <xdr:nvSpPr>
        <xdr:cNvPr id="91" name="楕円 90"/>
        <xdr:cNvSpPr/>
      </xdr:nvSpPr>
      <xdr:spPr>
        <a:xfrm>
          <a:off x="4000500" y="583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140879</xdr:rowOff>
    </xdr:from>
    <xdr:to>
      <xdr:col>23</xdr:col>
      <xdr:colOff>85725</xdr:colOff>
      <xdr:row>29</xdr:row>
      <xdr:rowOff>153217</xdr:rowOff>
    </xdr:to>
    <xdr:cxnSp macro="">
      <xdr:nvCxnSpPr>
        <xdr:cNvPr id="92" name="直線コネクタ 91"/>
        <xdr:cNvCxnSpPr/>
      </xdr:nvCxnSpPr>
      <xdr:spPr>
        <a:xfrm>
          <a:off x="4051300" y="5884454"/>
          <a:ext cx="711200" cy="12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43815</xdr:rowOff>
    </xdr:from>
    <xdr:to>
      <xdr:col>15</xdr:col>
      <xdr:colOff>187325</xdr:colOff>
      <xdr:row>29</xdr:row>
      <xdr:rowOff>145415</xdr:rowOff>
    </xdr:to>
    <xdr:sp macro="" textlink="">
      <xdr:nvSpPr>
        <xdr:cNvPr id="93" name="楕円 92"/>
        <xdr:cNvSpPr/>
      </xdr:nvSpPr>
      <xdr:spPr>
        <a:xfrm>
          <a:off x="3238500" y="578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94615</xdr:rowOff>
    </xdr:from>
    <xdr:to>
      <xdr:col>19</xdr:col>
      <xdr:colOff>136525</xdr:colOff>
      <xdr:row>29</xdr:row>
      <xdr:rowOff>140879</xdr:rowOff>
    </xdr:to>
    <xdr:cxnSp macro="">
      <xdr:nvCxnSpPr>
        <xdr:cNvPr id="94" name="直線コネクタ 93"/>
        <xdr:cNvCxnSpPr/>
      </xdr:nvCxnSpPr>
      <xdr:spPr>
        <a:xfrm>
          <a:off x="3289300" y="5838190"/>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3719</xdr:rowOff>
    </xdr:from>
    <xdr:to>
      <xdr:col>11</xdr:col>
      <xdr:colOff>187325</xdr:colOff>
      <xdr:row>29</xdr:row>
      <xdr:rowOff>105319</xdr:rowOff>
    </xdr:to>
    <xdr:sp macro="" textlink="">
      <xdr:nvSpPr>
        <xdr:cNvPr id="95" name="楕円 94"/>
        <xdr:cNvSpPr/>
      </xdr:nvSpPr>
      <xdr:spPr>
        <a:xfrm>
          <a:off x="2476500" y="57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54519</xdr:rowOff>
    </xdr:from>
    <xdr:to>
      <xdr:col>15</xdr:col>
      <xdr:colOff>136525</xdr:colOff>
      <xdr:row>29</xdr:row>
      <xdr:rowOff>94615</xdr:rowOff>
    </xdr:to>
    <xdr:cxnSp macro="">
      <xdr:nvCxnSpPr>
        <xdr:cNvPr id="96" name="直線コネクタ 95"/>
        <xdr:cNvCxnSpPr/>
      </xdr:nvCxnSpPr>
      <xdr:spPr>
        <a:xfrm>
          <a:off x="2527300" y="5798094"/>
          <a:ext cx="762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131989</xdr:rowOff>
    </xdr:from>
    <xdr:to>
      <xdr:col>7</xdr:col>
      <xdr:colOff>187325</xdr:colOff>
      <xdr:row>29</xdr:row>
      <xdr:rowOff>62139</xdr:rowOff>
    </xdr:to>
    <xdr:sp macro="" textlink="">
      <xdr:nvSpPr>
        <xdr:cNvPr id="97" name="楕円 96"/>
        <xdr:cNvSpPr/>
      </xdr:nvSpPr>
      <xdr:spPr>
        <a:xfrm>
          <a:off x="1714500" y="570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11339</xdr:rowOff>
    </xdr:from>
    <xdr:to>
      <xdr:col>11</xdr:col>
      <xdr:colOff>136525</xdr:colOff>
      <xdr:row>29</xdr:row>
      <xdr:rowOff>54519</xdr:rowOff>
    </xdr:to>
    <xdr:cxnSp macro="">
      <xdr:nvCxnSpPr>
        <xdr:cNvPr id="98" name="直線コネクタ 97"/>
        <xdr:cNvCxnSpPr/>
      </xdr:nvCxnSpPr>
      <xdr:spPr>
        <a:xfrm>
          <a:off x="1765300" y="5754914"/>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51452</xdr:rowOff>
    </xdr:from>
    <xdr:ext cx="405111" cy="259045"/>
    <xdr:sp macro="" textlink="">
      <xdr:nvSpPr>
        <xdr:cNvPr id="99" name="n_1aveValue有形固定資産減価償却率"/>
        <xdr:cNvSpPr txBox="1"/>
      </xdr:nvSpPr>
      <xdr:spPr>
        <a:xfrm>
          <a:off x="38360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14441</xdr:rowOff>
    </xdr:from>
    <xdr:ext cx="405111" cy="259045"/>
    <xdr:sp macro="" textlink="">
      <xdr:nvSpPr>
        <xdr:cNvPr id="100" name="n_2aveValue有形固定資産減価償却率"/>
        <xdr:cNvSpPr txBox="1"/>
      </xdr:nvSpPr>
      <xdr:spPr>
        <a:xfrm>
          <a:off x="3086744" y="592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155048</xdr:rowOff>
    </xdr:from>
    <xdr:ext cx="405111" cy="259045"/>
    <xdr:sp macro="" textlink="">
      <xdr:nvSpPr>
        <xdr:cNvPr id="101" name="n_3aveValue有形固定資産減価償却率"/>
        <xdr:cNvSpPr txBox="1"/>
      </xdr:nvSpPr>
      <xdr:spPr>
        <a:xfrm>
          <a:off x="2324744" y="5898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99530</xdr:rowOff>
    </xdr:from>
    <xdr:ext cx="405111" cy="259045"/>
    <xdr:sp macro="" textlink="">
      <xdr:nvSpPr>
        <xdr:cNvPr id="102" name="n_4aveValue有形固定資産減価償却率"/>
        <xdr:cNvSpPr txBox="1"/>
      </xdr:nvSpPr>
      <xdr:spPr>
        <a:xfrm>
          <a:off x="1562744" y="5843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36756</xdr:rowOff>
    </xdr:from>
    <xdr:ext cx="405111" cy="259045"/>
    <xdr:sp macro="" textlink="">
      <xdr:nvSpPr>
        <xdr:cNvPr id="103" name="n_1mainValue有形固定資産減価償却率"/>
        <xdr:cNvSpPr txBox="1"/>
      </xdr:nvSpPr>
      <xdr:spPr>
        <a:xfrm>
          <a:off x="3836044" y="560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161942</xdr:rowOff>
    </xdr:from>
    <xdr:ext cx="405111" cy="259045"/>
    <xdr:sp macro="" textlink="">
      <xdr:nvSpPr>
        <xdr:cNvPr id="104" name="n_2mainValue有形固定資産減価償却率"/>
        <xdr:cNvSpPr txBox="1"/>
      </xdr:nvSpPr>
      <xdr:spPr>
        <a:xfrm>
          <a:off x="3086744"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121846</xdr:rowOff>
    </xdr:from>
    <xdr:ext cx="405111" cy="259045"/>
    <xdr:sp macro="" textlink="">
      <xdr:nvSpPr>
        <xdr:cNvPr id="105" name="n_3mainValue有形固定資産減価償却率"/>
        <xdr:cNvSpPr txBox="1"/>
      </xdr:nvSpPr>
      <xdr:spPr>
        <a:xfrm>
          <a:off x="2324744" y="5522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78666</xdr:rowOff>
    </xdr:from>
    <xdr:ext cx="405111" cy="259045"/>
    <xdr:sp macro="" textlink="">
      <xdr:nvSpPr>
        <xdr:cNvPr id="106" name="n_4mainValue有形固定資産減価償却率"/>
        <xdr:cNvSpPr txBox="1"/>
      </xdr:nvSpPr>
      <xdr:spPr>
        <a:xfrm>
          <a:off x="1562744" y="5479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本年度の債務償還比率は、類似団体内平均値と比較すると</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56.4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ポイント高い</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464.1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％となり、前年度に引き続き類似団体内平均値より高い数値となっている。前年度より減少した要因としては、平成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年度借入の臨時地方道整備事業（ふるさと農道）、平成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年度借入の臨時地方道整備事業等に係る既発債の償還が終了したことによる。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事業の見直しや歳出抑制により業務支出の改善を図り、比率を圧縮できるよう、取り組んでいく。</a:t>
          </a: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4" name="テキスト ボックス 123"/>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117566</xdr:rowOff>
    </xdr:to>
    <xdr:cxnSp macro="">
      <xdr:nvCxnSpPr>
        <xdr:cNvPr id="135" name="直線コネクタ 134"/>
        <xdr:cNvCxnSpPr/>
      </xdr:nvCxnSpPr>
      <xdr:spPr>
        <a:xfrm flipV="1">
          <a:off x="14793595" y="5312833"/>
          <a:ext cx="1269" cy="1234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121393</xdr:rowOff>
    </xdr:from>
    <xdr:ext cx="560923" cy="259045"/>
    <xdr:sp macro="" textlink="">
      <xdr:nvSpPr>
        <xdr:cNvPr id="136" name="債務償還比率最小値テキスト"/>
        <xdr:cNvSpPr txBox="1"/>
      </xdr:nvSpPr>
      <xdr:spPr>
        <a:xfrm>
          <a:off x="14846300" y="655076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117566</xdr:rowOff>
    </xdr:from>
    <xdr:to>
      <xdr:col>76</xdr:col>
      <xdr:colOff>111125</xdr:colOff>
      <xdr:row>33</xdr:row>
      <xdr:rowOff>117566</xdr:rowOff>
    </xdr:to>
    <xdr:cxnSp macro="">
      <xdr:nvCxnSpPr>
        <xdr:cNvPr id="137" name="直線コネクタ 136"/>
        <xdr:cNvCxnSpPr/>
      </xdr:nvCxnSpPr>
      <xdr:spPr>
        <a:xfrm>
          <a:off x="14706600" y="6546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30349</xdr:rowOff>
    </xdr:from>
    <xdr:ext cx="469744" cy="259045"/>
    <xdr:sp macro="" textlink="">
      <xdr:nvSpPr>
        <xdr:cNvPr id="140" name="債務償還比率平均値テキスト"/>
        <xdr:cNvSpPr txBox="1"/>
      </xdr:nvSpPr>
      <xdr:spPr>
        <a:xfrm>
          <a:off x="14846300" y="5602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7472</xdr:rowOff>
    </xdr:from>
    <xdr:to>
      <xdr:col>76</xdr:col>
      <xdr:colOff>73025</xdr:colOff>
      <xdr:row>29</xdr:row>
      <xdr:rowOff>109072</xdr:rowOff>
    </xdr:to>
    <xdr:sp macro="" textlink="">
      <xdr:nvSpPr>
        <xdr:cNvPr id="141" name="フローチャート: 判断 140"/>
        <xdr:cNvSpPr/>
      </xdr:nvSpPr>
      <xdr:spPr>
        <a:xfrm>
          <a:off x="14744700" y="575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13660</xdr:rowOff>
    </xdr:from>
    <xdr:to>
      <xdr:col>72</xdr:col>
      <xdr:colOff>123825</xdr:colOff>
      <xdr:row>30</xdr:row>
      <xdr:rowOff>115260</xdr:rowOff>
    </xdr:to>
    <xdr:sp macro="" textlink="">
      <xdr:nvSpPr>
        <xdr:cNvPr id="142" name="フローチャート: 判断 141"/>
        <xdr:cNvSpPr/>
      </xdr:nvSpPr>
      <xdr:spPr>
        <a:xfrm>
          <a:off x="14033500" y="592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73392</xdr:rowOff>
    </xdr:from>
    <xdr:to>
      <xdr:col>68</xdr:col>
      <xdr:colOff>123825</xdr:colOff>
      <xdr:row>31</xdr:row>
      <xdr:rowOff>3542</xdr:rowOff>
    </xdr:to>
    <xdr:sp macro="" textlink="">
      <xdr:nvSpPr>
        <xdr:cNvPr id="143" name="フローチャート: 判断 142"/>
        <xdr:cNvSpPr/>
      </xdr:nvSpPr>
      <xdr:spPr>
        <a:xfrm>
          <a:off x="13271500" y="5988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56480</xdr:rowOff>
    </xdr:from>
    <xdr:to>
      <xdr:col>64</xdr:col>
      <xdr:colOff>123825</xdr:colOff>
      <xdr:row>30</xdr:row>
      <xdr:rowOff>158080</xdr:rowOff>
    </xdr:to>
    <xdr:sp macro="" textlink="">
      <xdr:nvSpPr>
        <xdr:cNvPr id="144" name="フローチャート: 判断 143"/>
        <xdr:cNvSpPr/>
      </xdr:nvSpPr>
      <xdr:spPr>
        <a:xfrm>
          <a:off x="12509500" y="597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56720</xdr:rowOff>
    </xdr:from>
    <xdr:to>
      <xdr:col>60</xdr:col>
      <xdr:colOff>123825</xdr:colOff>
      <xdr:row>30</xdr:row>
      <xdr:rowOff>158320</xdr:rowOff>
    </xdr:to>
    <xdr:sp macro="" textlink="">
      <xdr:nvSpPr>
        <xdr:cNvPr id="145" name="フローチャート: 判断 144"/>
        <xdr:cNvSpPr/>
      </xdr:nvSpPr>
      <xdr:spPr>
        <a:xfrm>
          <a:off x="11747500" y="597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75121</xdr:rowOff>
    </xdr:from>
    <xdr:to>
      <xdr:col>76</xdr:col>
      <xdr:colOff>73025</xdr:colOff>
      <xdr:row>30</xdr:row>
      <xdr:rowOff>5271</xdr:rowOff>
    </xdr:to>
    <xdr:sp macro="" textlink="">
      <xdr:nvSpPr>
        <xdr:cNvPr id="151" name="楕円 150"/>
        <xdr:cNvSpPr/>
      </xdr:nvSpPr>
      <xdr:spPr>
        <a:xfrm>
          <a:off x="14744700" y="581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53548</xdr:rowOff>
    </xdr:from>
    <xdr:ext cx="469744" cy="259045"/>
    <xdr:sp macro="" textlink="">
      <xdr:nvSpPr>
        <xdr:cNvPr id="152" name="債務償還比率該当値テキスト"/>
        <xdr:cNvSpPr txBox="1"/>
      </xdr:nvSpPr>
      <xdr:spPr>
        <a:xfrm>
          <a:off x="14846300" y="579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45445</xdr:rowOff>
    </xdr:from>
    <xdr:to>
      <xdr:col>72</xdr:col>
      <xdr:colOff>123825</xdr:colOff>
      <xdr:row>30</xdr:row>
      <xdr:rowOff>147045</xdr:rowOff>
    </xdr:to>
    <xdr:sp macro="" textlink="">
      <xdr:nvSpPr>
        <xdr:cNvPr id="153" name="楕円 152"/>
        <xdr:cNvSpPr/>
      </xdr:nvSpPr>
      <xdr:spPr>
        <a:xfrm>
          <a:off x="14033500" y="596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125921</xdr:rowOff>
    </xdr:from>
    <xdr:to>
      <xdr:col>76</xdr:col>
      <xdr:colOff>22225</xdr:colOff>
      <xdr:row>30</xdr:row>
      <xdr:rowOff>96245</xdr:rowOff>
    </xdr:to>
    <xdr:cxnSp macro="">
      <xdr:nvCxnSpPr>
        <xdr:cNvPr id="154" name="直線コネクタ 153"/>
        <xdr:cNvCxnSpPr/>
      </xdr:nvCxnSpPr>
      <xdr:spPr>
        <a:xfrm flipV="1">
          <a:off x="14084300" y="5869496"/>
          <a:ext cx="711200" cy="141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21886</xdr:rowOff>
    </xdr:from>
    <xdr:to>
      <xdr:col>68</xdr:col>
      <xdr:colOff>123825</xdr:colOff>
      <xdr:row>31</xdr:row>
      <xdr:rowOff>123486</xdr:rowOff>
    </xdr:to>
    <xdr:sp macro="" textlink="">
      <xdr:nvSpPr>
        <xdr:cNvPr id="155" name="楕円 154"/>
        <xdr:cNvSpPr/>
      </xdr:nvSpPr>
      <xdr:spPr>
        <a:xfrm>
          <a:off x="13271500" y="610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96245</xdr:rowOff>
    </xdr:from>
    <xdr:to>
      <xdr:col>72</xdr:col>
      <xdr:colOff>73025</xdr:colOff>
      <xdr:row>31</xdr:row>
      <xdr:rowOff>72686</xdr:rowOff>
    </xdr:to>
    <xdr:cxnSp macro="">
      <xdr:nvCxnSpPr>
        <xdr:cNvPr id="156" name="直線コネクタ 155"/>
        <xdr:cNvCxnSpPr/>
      </xdr:nvCxnSpPr>
      <xdr:spPr>
        <a:xfrm flipV="1">
          <a:off x="13322300" y="6011270"/>
          <a:ext cx="762000" cy="147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145429</xdr:rowOff>
    </xdr:from>
    <xdr:to>
      <xdr:col>64</xdr:col>
      <xdr:colOff>123825</xdr:colOff>
      <xdr:row>32</xdr:row>
      <xdr:rowOff>75579</xdr:rowOff>
    </xdr:to>
    <xdr:sp macro="" textlink="">
      <xdr:nvSpPr>
        <xdr:cNvPr id="157" name="楕円 156"/>
        <xdr:cNvSpPr/>
      </xdr:nvSpPr>
      <xdr:spPr>
        <a:xfrm>
          <a:off x="12509500" y="623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72686</xdr:rowOff>
    </xdr:from>
    <xdr:to>
      <xdr:col>68</xdr:col>
      <xdr:colOff>73025</xdr:colOff>
      <xdr:row>32</xdr:row>
      <xdr:rowOff>24779</xdr:rowOff>
    </xdr:to>
    <xdr:cxnSp macro="">
      <xdr:nvCxnSpPr>
        <xdr:cNvPr id="158" name="直線コネクタ 157"/>
        <xdr:cNvCxnSpPr/>
      </xdr:nvCxnSpPr>
      <xdr:spPr>
        <a:xfrm flipV="1">
          <a:off x="12560300" y="6159161"/>
          <a:ext cx="762000" cy="12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46786</xdr:rowOff>
    </xdr:from>
    <xdr:to>
      <xdr:col>60</xdr:col>
      <xdr:colOff>123825</xdr:colOff>
      <xdr:row>32</xdr:row>
      <xdr:rowOff>148386</xdr:rowOff>
    </xdr:to>
    <xdr:sp macro="" textlink="">
      <xdr:nvSpPr>
        <xdr:cNvPr id="159" name="楕円 158"/>
        <xdr:cNvSpPr/>
      </xdr:nvSpPr>
      <xdr:spPr>
        <a:xfrm>
          <a:off x="11747500" y="630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24779</xdr:rowOff>
    </xdr:from>
    <xdr:to>
      <xdr:col>64</xdr:col>
      <xdr:colOff>73025</xdr:colOff>
      <xdr:row>32</xdr:row>
      <xdr:rowOff>97586</xdr:rowOff>
    </xdr:to>
    <xdr:cxnSp macro="">
      <xdr:nvCxnSpPr>
        <xdr:cNvPr id="160" name="直線コネクタ 159"/>
        <xdr:cNvCxnSpPr/>
      </xdr:nvCxnSpPr>
      <xdr:spPr>
        <a:xfrm flipV="1">
          <a:off x="11798300" y="6282704"/>
          <a:ext cx="762000" cy="7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131787</xdr:rowOff>
    </xdr:from>
    <xdr:ext cx="469744" cy="259045"/>
    <xdr:sp macro="" textlink="">
      <xdr:nvSpPr>
        <xdr:cNvPr id="161" name="n_1aveValue債務償還比率"/>
        <xdr:cNvSpPr txBox="1"/>
      </xdr:nvSpPr>
      <xdr:spPr>
        <a:xfrm>
          <a:off x="13836727" y="5703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20069</xdr:rowOff>
    </xdr:from>
    <xdr:ext cx="469744" cy="259045"/>
    <xdr:sp macro="" textlink="">
      <xdr:nvSpPr>
        <xdr:cNvPr id="162" name="n_2aveValue債務償還比率"/>
        <xdr:cNvSpPr txBox="1"/>
      </xdr:nvSpPr>
      <xdr:spPr>
        <a:xfrm>
          <a:off x="13087427" y="5763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3157</xdr:rowOff>
    </xdr:from>
    <xdr:ext cx="469744" cy="259045"/>
    <xdr:sp macro="" textlink="">
      <xdr:nvSpPr>
        <xdr:cNvPr id="163" name="n_3aveValue債務償還比率"/>
        <xdr:cNvSpPr txBox="1"/>
      </xdr:nvSpPr>
      <xdr:spPr>
        <a:xfrm>
          <a:off x="12325427" y="574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3397</xdr:rowOff>
    </xdr:from>
    <xdr:ext cx="469744" cy="259045"/>
    <xdr:sp macro="" textlink="">
      <xdr:nvSpPr>
        <xdr:cNvPr id="164" name="n_4aveValue債務償還比率"/>
        <xdr:cNvSpPr txBox="1"/>
      </xdr:nvSpPr>
      <xdr:spPr>
        <a:xfrm>
          <a:off x="11563427" y="5746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138172</xdr:rowOff>
    </xdr:from>
    <xdr:ext cx="469744" cy="259045"/>
    <xdr:sp macro="" textlink="">
      <xdr:nvSpPr>
        <xdr:cNvPr id="165" name="n_1mainValue債務償還比率"/>
        <xdr:cNvSpPr txBox="1"/>
      </xdr:nvSpPr>
      <xdr:spPr>
        <a:xfrm>
          <a:off x="13836727" y="6053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114613</xdr:rowOff>
    </xdr:from>
    <xdr:ext cx="469744" cy="259045"/>
    <xdr:sp macro="" textlink="">
      <xdr:nvSpPr>
        <xdr:cNvPr id="166" name="n_2mainValue債務償還比率"/>
        <xdr:cNvSpPr txBox="1"/>
      </xdr:nvSpPr>
      <xdr:spPr>
        <a:xfrm>
          <a:off x="13087427" y="6201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66706</xdr:rowOff>
    </xdr:from>
    <xdr:ext cx="469744" cy="259045"/>
    <xdr:sp macro="" textlink="">
      <xdr:nvSpPr>
        <xdr:cNvPr id="167" name="n_3mainValue債務償還比率"/>
        <xdr:cNvSpPr txBox="1"/>
      </xdr:nvSpPr>
      <xdr:spPr>
        <a:xfrm>
          <a:off x="12325427" y="6324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139513</xdr:rowOff>
    </xdr:from>
    <xdr:ext cx="469744" cy="259045"/>
    <xdr:sp macro="" textlink="">
      <xdr:nvSpPr>
        <xdr:cNvPr id="168" name="n_4mainValue債務償還比率"/>
        <xdr:cNvSpPr txBox="1"/>
      </xdr:nvSpPr>
      <xdr:spPr>
        <a:xfrm>
          <a:off x="11563427" y="639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群馬県玉村町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36,099
35,006
25.78
14,107,528
13,207,805
876,649
7,946,220
9,989,201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112395</xdr:rowOff>
    </xdr:from>
    <xdr:to>
      <xdr:col>24</xdr:col>
      <xdr:colOff>62865</xdr:colOff>
      <xdr:row>42</xdr:row>
      <xdr:rowOff>26670</xdr:rowOff>
    </xdr:to>
    <xdr:cxnSp macro="">
      <xdr:nvCxnSpPr>
        <xdr:cNvPr id="57" name="直線コネクタ 56"/>
        <xdr:cNvCxnSpPr/>
      </xdr:nvCxnSpPr>
      <xdr:spPr>
        <a:xfrm flipV="1">
          <a:off x="4634865" y="5941695"/>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30497</xdr:rowOff>
    </xdr:from>
    <xdr:ext cx="405111" cy="259045"/>
    <xdr:sp macro="" textlink="">
      <xdr:nvSpPr>
        <xdr:cNvPr id="58" name="【道路】&#10;有形固定資産減価償却率最小値テキスト"/>
        <xdr:cNvSpPr txBox="1"/>
      </xdr:nvSpPr>
      <xdr:spPr>
        <a:xfrm>
          <a:off x="4673600" y="723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26670</xdr:rowOff>
    </xdr:from>
    <xdr:to>
      <xdr:col>24</xdr:col>
      <xdr:colOff>152400</xdr:colOff>
      <xdr:row>42</xdr:row>
      <xdr:rowOff>26670</xdr:rowOff>
    </xdr:to>
    <xdr:cxnSp macro="">
      <xdr:nvCxnSpPr>
        <xdr:cNvPr id="59" name="直線コネクタ 58"/>
        <xdr:cNvCxnSpPr/>
      </xdr:nvCxnSpPr>
      <xdr:spPr>
        <a:xfrm>
          <a:off x="4546600" y="722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59072</xdr:rowOff>
    </xdr:from>
    <xdr:ext cx="405111" cy="259045"/>
    <xdr:sp macro="" textlink="">
      <xdr:nvSpPr>
        <xdr:cNvPr id="60" name="【道路】&#10;有形固定資産減価償却率最大値テキスト"/>
        <xdr:cNvSpPr txBox="1"/>
      </xdr:nvSpPr>
      <xdr:spPr>
        <a:xfrm>
          <a:off x="4673600" y="571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112395</xdr:rowOff>
    </xdr:from>
    <xdr:to>
      <xdr:col>24</xdr:col>
      <xdr:colOff>152400</xdr:colOff>
      <xdr:row>34</xdr:row>
      <xdr:rowOff>112395</xdr:rowOff>
    </xdr:to>
    <xdr:cxnSp macro="">
      <xdr:nvCxnSpPr>
        <xdr:cNvPr id="61" name="直線コネクタ 60"/>
        <xdr:cNvCxnSpPr/>
      </xdr:nvCxnSpPr>
      <xdr:spPr>
        <a:xfrm>
          <a:off x="4546600" y="594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148607</xdr:rowOff>
    </xdr:from>
    <xdr:ext cx="405111" cy="259045"/>
    <xdr:sp macro="" textlink="">
      <xdr:nvSpPr>
        <xdr:cNvPr id="62" name="【道路】&#10;有形固定資産減価償却率平均値テキスト"/>
        <xdr:cNvSpPr txBox="1"/>
      </xdr:nvSpPr>
      <xdr:spPr>
        <a:xfrm>
          <a:off x="4673600" y="6492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170180</xdr:rowOff>
    </xdr:from>
    <xdr:to>
      <xdr:col>24</xdr:col>
      <xdr:colOff>114300</xdr:colOff>
      <xdr:row>38</xdr:row>
      <xdr:rowOff>100330</xdr:rowOff>
    </xdr:to>
    <xdr:sp macro="" textlink="">
      <xdr:nvSpPr>
        <xdr:cNvPr id="63" name="フローチャート: 判断 62"/>
        <xdr:cNvSpPr/>
      </xdr:nvSpPr>
      <xdr:spPr>
        <a:xfrm>
          <a:off x="45847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4445</xdr:rowOff>
    </xdr:from>
    <xdr:to>
      <xdr:col>20</xdr:col>
      <xdr:colOff>38100</xdr:colOff>
      <xdr:row>38</xdr:row>
      <xdr:rowOff>106045</xdr:rowOff>
    </xdr:to>
    <xdr:sp macro="" textlink="">
      <xdr:nvSpPr>
        <xdr:cNvPr id="64" name="フローチャート: 判断 63"/>
        <xdr:cNvSpPr/>
      </xdr:nvSpPr>
      <xdr:spPr>
        <a:xfrm>
          <a:off x="3746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147320</xdr:rowOff>
    </xdr:from>
    <xdr:to>
      <xdr:col>15</xdr:col>
      <xdr:colOff>101600</xdr:colOff>
      <xdr:row>38</xdr:row>
      <xdr:rowOff>77470</xdr:rowOff>
    </xdr:to>
    <xdr:sp macro="" textlink="">
      <xdr:nvSpPr>
        <xdr:cNvPr id="65" name="フローチャート: 判断 64"/>
        <xdr:cNvSpPr/>
      </xdr:nvSpPr>
      <xdr:spPr>
        <a:xfrm>
          <a:off x="2857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113030</xdr:rowOff>
    </xdr:from>
    <xdr:to>
      <xdr:col>10</xdr:col>
      <xdr:colOff>165100</xdr:colOff>
      <xdr:row>38</xdr:row>
      <xdr:rowOff>43180</xdr:rowOff>
    </xdr:to>
    <xdr:sp macro="" textlink="">
      <xdr:nvSpPr>
        <xdr:cNvPr id="66" name="フローチャート: 判断 65"/>
        <xdr:cNvSpPr/>
      </xdr:nvSpPr>
      <xdr:spPr>
        <a:xfrm>
          <a:off x="1968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82550</xdr:rowOff>
    </xdr:from>
    <xdr:to>
      <xdr:col>6</xdr:col>
      <xdr:colOff>38100</xdr:colOff>
      <xdr:row>38</xdr:row>
      <xdr:rowOff>12700</xdr:rowOff>
    </xdr:to>
    <xdr:sp macro="" textlink="">
      <xdr:nvSpPr>
        <xdr:cNvPr id="67" name="フローチャート: 判断 66"/>
        <xdr:cNvSpPr/>
      </xdr:nvSpPr>
      <xdr:spPr>
        <a:xfrm>
          <a:off x="107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107315</xdr:rowOff>
    </xdr:from>
    <xdr:to>
      <xdr:col>24</xdr:col>
      <xdr:colOff>114300</xdr:colOff>
      <xdr:row>38</xdr:row>
      <xdr:rowOff>37465</xdr:rowOff>
    </xdr:to>
    <xdr:sp macro="" textlink="">
      <xdr:nvSpPr>
        <xdr:cNvPr id="73" name="楕円 72"/>
        <xdr:cNvSpPr/>
      </xdr:nvSpPr>
      <xdr:spPr>
        <a:xfrm>
          <a:off x="4584700" y="645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130192</xdr:rowOff>
    </xdr:from>
    <xdr:ext cx="405111" cy="259045"/>
    <xdr:sp macro="" textlink="">
      <xdr:nvSpPr>
        <xdr:cNvPr id="74" name="【道路】&#10;有形固定資産減価償却率該当値テキスト"/>
        <xdr:cNvSpPr txBox="1"/>
      </xdr:nvSpPr>
      <xdr:spPr>
        <a:xfrm>
          <a:off x="4673600" y="6302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78740</xdr:rowOff>
    </xdr:from>
    <xdr:to>
      <xdr:col>20</xdr:col>
      <xdr:colOff>38100</xdr:colOff>
      <xdr:row>38</xdr:row>
      <xdr:rowOff>8890</xdr:rowOff>
    </xdr:to>
    <xdr:sp macro="" textlink="">
      <xdr:nvSpPr>
        <xdr:cNvPr id="75" name="楕円 74"/>
        <xdr:cNvSpPr/>
      </xdr:nvSpPr>
      <xdr:spPr>
        <a:xfrm>
          <a:off x="3746500" y="642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129540</xdr:rowOff>
    </xdr:from>
    <xdr:to>
      <xdr:col>24</xdr:col>
      <xdr:colOff>63500</xdr:colOff>
      <xdr:row>37</xdr:row>
      <xdr:rowOff>158115</xdr:rowOff>
    </xdr:to>
    <xdr:cxnSp macro="">
      <xdr:nvCxnSpPr>
        <xdr:cNvPr id="76" name="直線コネクタ 75"/>
        <xdr:cNvCxnSpPr/>
      </xdr:nvCxnSpPr>
      <xdr:spPr>
        <a:xfrm>
          <a:off x="3797300" y="647319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48260</xdr:rowOff>
    </xdr:from>
    <xdr:to>
      <xdr:col>15</xdr:col>
      <xdr:colOff>101600</xdr:colOff>
      <xdr:row>37</xdr:row>
      <xdr:rowOff>149860</xdr:rowOff>
    </xdr:to>
    <xdr:sp macro="" textlink="">
      <xdr:nvSpPr>
        <xdr:cNvPr id="77" name="楕円 76"/>
        <xdr:cNvSpPr/>
      </xdr:nvSpPr>
      <xdr:spPr>
        <a:xfrm>
          <a:off x="2857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99060</xdr:rowOff>
    </xdr:from>
    <xdr:to>
      <xdr:col>19</xdr:col>
      <xdr:colOff>177800</xdr:colOff>
      <xdr:row>37</xdr:row>
      <xdr:rowOff>129540</xdr:rowOff>
    </xdr:to>
    <xdr:cxnSp macro="">
      <xdr:nvCxnSpPr>
        <xdr:cNvPr id="78" name="直線コネクタ 77"/>
        <xdr:cNvCxnSpPr/>
      </xdr:nvCxnSpPr>
      <xdr:spPr>
        <a:xfrm>
          <a:off x="2908300" y="64427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10160</xdr:rowOff>
    </xdr:from>
    <xdr:to>
      <xdr:col>10</xdr:col>
      <xdr:colOff>165100</xdr:colOff>
      <xdr:row>37</xdr:row>
      <xdr:rowOff>111760</xdr:rowOff>
    </xdr:to>
    <xdr:sp macro="" textlink="">
      <xdr:nvSpPr>
        <xdr:cNvPr id="79" name="楕円 78"/>
        <xdr:cNvSpPr/>
      </xdr:nvSpPr>
      <xdr:spPr>
        <a:xfrm>
          <a:off x="1968500" y="63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60960</xdr:rowOff>
    </xdr:from>
    <xdr:to>
      <xdr:col>15</xdr:col>
      <xdr:colOff>50800</xdr:colOff>
      <xdr:row>37</xdr:row>
      <xdr:rowOff>99060</xdr:rowOff>
    </xdr:to>
    <xdr:cxnSp macro="">
      <xdr:nvCxnSpPr>
        <xdr:cNvPr id="80" name="直線コネクタ 79"/>
        <xdr:cNvCxnSpPr/>
      </xdr:nvCxnSpPr>
      <xdr:spPr>
        <a:xfrm>
          <a:off x="2019300" y="64046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151130</xdr:rowOff>
    </xdr:from>
    <xdr:to>
      <xdr:col>6</xdr:col>
      <xdr:colOff>38100</xdr:colOff>
      <xdr:row>37</xdr:row>
      <xdr:rowOff>81280</xdr:rowOff>
    </xdr:to>
    <xdr:sp macro="" textlink="">
      <xdr:nvSpPr>
        <xdr:cNvPr id="81" name="楕円 80"/>
        <xdr:cNvSpPr/>
      </xdr:nvSpPr>
      <xdr:spPr>
        <a:xfrm>
          <a:off x="1079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30480</xdr:rowOff>
    </xdr:from>
    <xdr:to>
      <xdr:col>10</xdr:col>
      <xdr:colOff>114300</xdr:colOff>
      <xdr:row>37</xdr:row>
      <xdr:rowOff>60960</xdr:rowOff>
    </xdr:to>
    <xdr:cxnSp macro="">
      <xdr:nvCxnSpPr>
        <xdr:cNvPr id="82" name="直線コネクタ 81"/>
        <xdr:cNvCxnSpPr/>
      </xdr:nvCxnSpPr>
      <xdr:spPr>
        <a:xfrm>
          <a:off x="1130300" y="637413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97172</xdr:rowOff>
    </xdr:from>
    <xdr:ext cx="405111" cy="259045"/>
    <xdr:sp macro="" textlink="">
      <xdr:nvSpPr>
        <xdr:cNvPr id="83" name="n_1aveValue【道路】&#10;有形固定資産減価償却率"/>
        <xdr:cNvSpPr txBox="1"/>
      </xdr:nvSpPr>
      <xdr:spPr>
        <a:xfrm>
          <a:off x="35820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68597</xdr:rowOff>
    </xdr:from>
    <xdr:ext cx="405111" cy="259045"/>
    <xdr:sp macro="" textlink="">
      <xdr:nvSpPr>
        <xdr:cNvPr id="84" name="n_2aveValue【道路】&#10;有形固定資産減価償却率"/>
        <xdr:cNvSpPr txBox="1"/>
      </xdr:nvSpPr>
      <xdr:spPr>
        <a:xfrm>
          <a:off x="27057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34307</xdr:rowOff>
    </xdr:from>
    <xdr:ext cx="405111" cy="259045"/>
    <xdr:sp macro="" textlink="">
      <xdr:nvSpPr>
        <xdr:cNvPr id="85" name="n_3aveValue【道路】&#10;有形固定資産減価償却率"/>
        <xdr:cNvSpPr txBox="1"/>
      </xdr:nvSpPr>
      <xdr:spPr>
        <a:xfrm>
          <a:off x="1816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3827</xdr:rowOff>
    </xdr:from>
    <xdr:ext cx="405111" cy="259045"/>
    <xdr:sp macro="" textlink="">
      <xdr:nvSpPr>
        <xdr:cNvPr id="86" name="n_4aveValue【道路】&#10;有形固定資産減価償却率"/>
        <xdr:cNvSpPr txBox="1"/>
      </xdr:nvSpPr>
      <xdr:spPr>
        <a:xfrm>
          <a:off x="927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25417</xdr:rowOff>
    </xdr:from>
    <xdr:ext cx="405111" cy="259045"/>
    <xdr:sp macro="" textlink="">
      <xdr:nvSpPr>
        <xdr:cNvPr id="87" name="n_1mainValue【道路】&#10;有形固定資産減価償却率"/>
        <xdr:cNvSpPr txBox="1"/>
      </xdr:nvSpPr>
      <xdr:spPr>
        <a:xfrm>
          <a:off x="35820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166387</xdr:rowOff>
    </xdr:from>
    <xdr:ext cx="405111" cy="259045"/>
    <xdr:sp macro="" textlink="">
      <xdr:nvSpPr>
        <xdr:cNvPr id="88" name="n_2mainValue【道路】&#10;有形固定資産減価償却率"/>
        <xdr:cNvSpPr txBox="1"/>
      </xdr:nvSpPr>
      <xdr:spPr>
        <a:xfrm>
          <a:off x="27057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128287</xdr:rowOff>
    </xdr:from>
    <xdr:ext cx="405111" cy="259045"/>
    <xdr:sp macro="" textlink="">
      <xdr:nvSpPr>
        <xdr:cNvPr id="89" name="n_3mainValue【道路】&#10;有形固定資産減価償却率"/>
        <xdr:cNvSpPr txBox="1"/>
      </xdr:nvSpPr>
      <xdr:spPr>
        <a:xfrm>
          <a:off x="1816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90" name="n_4mainValue【道路】&#10;有形固定資産減価償却率"/>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130149</xdr:rowOff>
    </xdr:from>
    <xdr:to>
      <xdr:col>54</xdr:col>
      <xdr:colOff>189865</xdr:colOff>
      <xdr:row>41</xdr:row>
      <xdr:rowOff>129121</xdr:rowOff>
    </xdr:to>
    <xdr:cxnSp macro="">
      <xdr:nvCxnSpPr>
        <xdr:cNvPr id="114" name="直線コネクタ 113"/>
        <xdr:cNvCxnSpPr/>
      </xdr:nvCxnSpPr>
      <xdr:spPr>
        <a:xfrm flipV="1">
          <a:off x="10476865" y="5959449"/>
          <a:ext cx="0" cy="1199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132948</xdr:rowOff>
    </xdr:from>
    <xdr:ext cx="469744" cy="259045"/>
    <xdr:sp macro="" textlink="">
      <xdr:nvSpPr>
        <xdr:cNvPr id="115" name="【道路】&#10;一人当たり延長最小値テキスト"/>
        <xdr:cNvSpPr txBox="1"/>
      </xdr:nvSpPr>
      <xdr:spPr>
        <a:xfrm>
          <a:off x="10515600" y="716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129121</xdr:rowOff>
    </xdr:from>
    <xdr:to>
      <xdr:col>55</xdr:col>
      <xdr:colOff>88900</xdr:colOff>
      <xdr:row>41</xdr:row>
      <xdr:rowOff>129121</xdr:rowOff>
    </xdr:to>
    <xdr:cxnSp macro="">
      <xdr:nvCxnSpPr>
        <xdr:cNvPr id="116" name="直線コネクタ 115"/>
        <xdr:cNvCxnSpPr/>
      </xdr:nvCxnSpPr>
      <xdr:spPr>
        <a:xfrm>
          <a:off x="10388600" y="715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76826</xdr:rowOff>
    </xdr:from>
    <xdr:ext cx="534377" cy="259045"/>
    <xdr:sp macro="" textlink="">
      <xdr:nvSpPr>
        <xdr:cNvPr id="117" name="【道路】&#10;一人当たり延長最大値テキスト"/>
        <xdr:cNvSpPr txBox="1"/>
      </xdr:nvSpPr>
      <xdr:spPr>
        <a:xfrm>
          <a:off x="10515600" y="573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130149</xdr:rowOff>
    </xdr:from>
    <xdr:to>
      <xdr:col>55</xdr:col>
      <xdr:colOff>88900</xdr:colOff>
      <xdr:row>34</xdr:row>
      <xdr:rowOff>130149</xdr:rowOff>
    </xdr:to>
    <xdr:cxnSp macro="">
      <xdr:nvCxnSpPr>
        <xdr:cNvPr id="118" name="直線コネクタ 117"/>
        <xdr:cNvCxnSpPr/>
      </xdr:nvCxnSpPr>
      <xdr:spPr>
        <a:xfrm>
          <a:off x="10388600" y="595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118432</xdr:rowOff>
    </xdr:from>
    <xdr:ext cx="469744" cy="259045"/>
    <xdr:sp macro="" textlink="">
      <xdr:nvSpPr>
        <xdr:cNvPr id="119" name="【道路】&#10;一人当たり延長平均値テキスト"/>
        <xdr:cNvSpPr txBox="1"/>
      </xdr:nvSpPr>
      <xdr:spPr>
        <a:xfrm>
          <a:off x="10515600" y="6804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140005</xdr:rowOff>
    </xdr:from>
    <xdr:to>
      <xdr:col>55</xdr:col>
      <xdr:colOff>50800</xdr:colOff>
      <xdr:row>40</xdr:row>
      <xdr:rowOff>70155</xdr:rowOff>
    </xdr:to>
    <xdr:sp macro="" textlink="">
      <xdr:nvSpPr>
        <xdr:cNvPr id="120" name="フローチャート: 判断 119"/>
        <xdr:cNvSpPr/>
      </xdr:nvSpPr>
      <xdr:spPr>
        <a:xfrm>
          <a:off x="10426700" y="682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153264</xdr:rowOff>
    </xdr:from>
    <xdr:to>
      <xdr:col>50</xdr:col>
      <xdr:colOff>165100</xdr:colOff>
      <xdr:row>40</xdr:row>
      <xdr:rowOff>83414</xdr:rowOff>
    </xdr:to>
    <xdr:sp macro="" textlink="">
      <xdr:nvSpPr>
        <xdr:cNvPr id="121" name="フローチャート: 判断 120"/>
        <xdr:cNvSpPr/>
      </xdr:nvSpPr>
      <xdr:spPr>
        <a:xfrm>
          <a:off x="9588500" y="68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137605</xdr:rowOff>
    </xdr:from>
    <xdr:to>
      <xdr:col>46</xdr:col>
      <xdr:colOff>38100</xdr:colOff>
      <xdr:row>40</xdr:row>
      <xdr:rowOff>67755</xdr:rowOff>
    </xdr:to>
    <xdr:sp macro="" textlink="">
      <xdr:nvSpPr>
        <xdr:cNvPr id="122" name="フローチャート: 判断 121"/>
        <xdr:cNvSpPr/>
      </xdr:nvSpPr>
      <xdr:spPr>
        <a:xfrm>
          <a:off x="8699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135699</xdr:rowOff>
    </xdr:from>
    <xdr:to>
      <xdr:col>41</xdr:col>
      <xdr:colOff>101600</xdr:colOff>
      <xdr:row>40</xdr:row>
      <xdr:rowOff>65849</xdr:rowOff>
    </xdr:to>
    <xdr:sp macro="" textlink="">
      <xdr:nvSpPr>
        <xdr:cNvPr id="123" name="フローチャート: 判断 122"/>
        <xdr:cNvSpPr/>
      </xdr:nvSpPr>
      <xdr:spPr>
        <a:xfrm>
          <a:off x="7810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151054</xdr:rowOff>
    </xdr:from>
    <xdr:to>
      <xdr:col>36</xdr:col>
      <xdr:colOff>165100</xdr:colOff>
      <xdr:row>40</xdr:row>
      <xdr:rowOff>81204</xdr:rowOff>
    </xdr:to>
    <xdr:sp macro="" textlink="">
      <xdr:nvSpPr>
        <xdr:cNvPr id="124" name="フローチャート: 判断 123"/>
        <xdr:cNvSpPr/>
      </xdr:nvSpPr>
      <xdr:spPr>
        <a:xfrm>
          <a:off x="6921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136728</xdr:rowOff>
    </xdr:from>
    <xdr:to>
      <xdr:col>55</xdr:col>
      <xdr:colOff>50800</xdr:colOff>
      <xdr:row>40</xdr:row>
      <xdr:rowOff>66878</xdr:rowOff>
    </xdr:to>
    <xdr:sp macro="" textlink="">
      <xdr:nvSpPr>
        <xdr:cNvPr id="130" name="楕円 129"/>
        <xdr:cNvSpPr/>
      </xdr:nvSpPr>
      <xdr:spPr>
        <a:xfrm>
          <a:off x="10426700" y="682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159605</xdr:rowOff>
    </xdr:from>
    <xdr:ext cx="469744" cy="259045"/>
    <xdr:sp macro="" textlink="">
      <xdr:nvSpPr>
        <xdr:cNvPr id="131" name="【道路】&#10;一人当たり延長該当値テキスト"/>
        <xdr:cNvSpPr txBox="1"/>
      </xdr:nvSpPr>
      <xdr:spPr>
        <a:xfrm>
          <a:off x="10515600" y="6674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138824</xdr:rowOff>
    </xdr:from>
    <xdr:to>
      <xdr:col>50</xdr:col>
      <xdr:colOff>165100</xdr:colOff>
      <xdr:row>40</xdr:row>
      <xdr:rowOff>68974</xdr:rowOff>
    </xdr:to>
    <xdr:sp macro="" textlink="">
      <xdr:nvSpPr>
        <xdr:cNvPr id="132" name="楕円 131"/>
        <xdr:cNvSpPr/>
      </xdr:nvSpPr>
      <xdr:spPr>
        <a:xfrm>
          <a:off x="9588500" y="682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16078</xdr:rowOff>
    </xdr:from>
    <xdr:to>
      <xdr:col>55</xdr:col>
      <xdr:colOff>0</xdr:colOff>
      <xdr:row>40</xdr:row>
      <xdr:rowOff>18174</xdr:rowOff>
    </xdr:to>
    <xdr:cxnSp macro="">
      <xdr:nvCxnSpPr>
        <xdr:cNvPr id="133" name="直線コネクタ 132"/>
        <xdr:cNvCxnSpPr/>
      </xdr:nvCxnSpPr>
      <xdr:spPr>
        <a:xfrm flipV="1">
          <a:off x="9639300" y="6874078"/>
          <a:ext cx="8382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139167</xdr:rowOff>
    </xdr:from>
    <xdr:to>
      <xdr:col>46</xdr:col>
      <xdr:colOff>38100</xdr:colOff>
      <xdr:row>40</xdr:row>
      <xdr:rowOff>69317</xdr:rowOff>
    </xdr:to>
    <xdr:sp macro="" textlink="">
      <xdr:nvSpPr>
        <xdr:cNvPr id="134" name="楕円 133"/>
        <xdr:cNvSpPr/>
      </xdr:nvSpPr>
      <xdr:spPr>
        <a:xfrm>
          <a:off x="8699500" y="68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18174</xdr:rowOff>
    </xdr:from>
    <xdr:to>
      <xdr:col>50</xdr:col>
      <xdr:colOff>114300</xdr:colOff>
      <xdr:row>40</xdr:row>
      <xdr:rowOff>18517</xdr:rowOff>
    </xdr:to>
    <xdr:cxnSp macro="">
      <xdr:nvCxnSpPr>
        <xdr:cNvPr id="135" name="直線コネクタ 134"/>
        <xdr:cNvCxnSpPr/>
      </xdr:nvCxnSpPr>
      <xdr:spPr>
        <a:xfrm flipV="1">
          <a:off x="8750300" y="6876174"/>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139624</xdr:rowOff>
    </xdr:from>
    <xdr:to>
      <xdr:col>41</xdr:col>
      <xdr:colOff>101600</xdr:colOff>
      <xdr:row>40</xdr:row>
      <xdr:rowOff>69774</xdr:rowOff>
    </xdr:to>
    <xdr:sp macro="" textlink="">
      <xdr:nvSpPr>
        <xdr:cNvPr id="136" name="楕円 135"/>
        <xdr:cNvSpPr/>
      </xdr:nvSpPr>
      <xdr:spPr>
        <a:xfrm>
          <a:off x="7810500" y="682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18517</xdr:rowOff>
    </xdr:from>
    <xdr:to>
      <xdr:col>45</xdr:col>
      <xdr:colOff>177800</xdr:colOff>
      <xdr:row>40</xdr:row>
      <xdr:rowOff>18974</xdr:rowOff>
    </xdr:to>
    <xdr:cxnSp macro="">
      <xdr:nvCxnSpPr>
        <xdr:cNvPr id="137" name="直線コネクタ 136"/>
        <xdr:cNvCxnSpPr/>
      </xdr:nvCxnSpPr>
      <xdr:spPr>
        <a:xfrm flipV="1">
          <a:off x="7861300" y="6876517"/>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150520</xdr:rowOff>
    </xdr:from>
    <xdr:to>
      <xdr:col>36</xdr:col>
      <xdr:colOff>165100</xdr:colOff>
      <xdr:row>40</xdr:row>
      <xdr:rowOff>80670</xdr:rowOff>
    </xdr:to>
    <xdr:sp macro="" textlink="">
      <xdr:nvSpPr>
        <xdr:cNvPr id="138" name="楕円 137"/>
        <xdr:cNvSpPr/>
      </xdr:nvSpPr>
      <xdr:spPr>
        <a:xfrm>
          <a:off x="6921500" y="683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18974</xdr:rowOff>
    </xdr:from>
    <xdr:to>
      <xdr:col>41</xdr:col>
      <xdr:colOff>50800</xdr:colOff>
      <xdr:row>40</xdr:row>
      <xdr:rowOff>29870</xdr:rowOff>
    </xdr:to>
    <xdr:cxnSp macro="">
      <xdr:nvCxnSpPr>
        <xdr:cNvPr id="139" name="直線コネクタ 138"/>
        <xdr:cNvCxnSpPr/>
      </xdr:nvCxnSpPr>
      <xdr:spPr>
        <a:xfrm flipV="1">
          <a:off x="6972300" y="6876974"/>
          <a:ext cx="889000" cy="1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74541</xdr:rowOff>
    </xdr:from>
    <xdr:ext cx="469744" cy="259045"/>
    <xdr:sp macro="" textlink="">
      <xdr:nvSpPr>
        <xdr:cNvPr id="140" name="n_1aveValue【道路】&#10;一人当たり延長"/>
        <xdr:cNvSpPr txBox="1"/>
      </xdr:nvSpPr>
      <xdr:spPr>
        <a:xfrm>
          <a:off x="9391727" y="6932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84282</xdr:rowOff>
    </xdr:from>
    <xdr:ext cx="469744" cy="259045"/>
    <xdr:sp macro="" textlink="">
      <xdr:nvSpPr>
        <xdr:cNvPr id="141" name="n_2aveValue【道路】&#10;一人当たり延長"/>
        <xdr:cNvSpPr txBox="1"/>
      </xdr:nvSpPr>
      <xdr:spPr>
        <a:xfrm>
          <a:off x="8515427" y="659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82376</xdr:rowOff>
    </xdr:from>
    <xdr:ext cx="469744" cy="259045"/>
    <xdr:sp macro="" textlink="">
      <xdr:nvSpPr>
        <xdr:cNvPr id="142" name="n_3aveValue【道路】&#10;一人当たり延長"/>
        <xdr:cNvSpPr txBox="1"/>
      </xdr:nvSpPr>
      <xdr:spPr>
        <a:xfrm>
          <a:off x="7626427" y="659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72331</xdr:rowOff>
    </xdr:from>
    <xdr:ext cx="469744" cy="259045"/>
    <xdr:sp macro="" textlink="">
      <xdr:nvSpPr>
        <xdr:cNvPr id="143" name="n_4aveValue【道路】&#10;一人当たり延長"/>
        <xdr:cNvSpPr txBox="1"/>
      </xdr:nvSpPr>
      <xdr:spPr>
        <a:xfrm>
          <a:off x="6737427" y="693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85501</xdr:rowOff>
    </xdr:from>
    <xdr:ext cx="469744" cy="259045"/>
    <xdr:sp macro="" textlink="">
      <xdr:nvSpPr>
        <xdr:cNvPr id="144" name="n_1mainValue【道路】&#10;一人当たり延長"/>
        <xdr:cNvSpPr txBox="1"/>
      </xdr:nvSpPr>
      <xdr:spPr>
        <a:xfrm>
          <a:off x="9391727" y="660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60444</xdr:rowOff>
    </xdr:from>
    <xdr:ext cx="469744" cy="259045"/>
    <xdr:sp macro="" textlink="">
      <xdr:nvSpPr>
        <xdr:cNvPr id="145" name="n_2mainValue【道路】&#10;一人当たり延長"/>
        <xdr:cNvSpPr txBox="1"/>
      </xdr:nvSpPr>
      <xdr:spPr>
        <a:xfrm>
          <a:off x="8515427" y="6918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60901</xdr:rowOff>
    </xdr:from>
    <xdr:ext cx="469744" cy="259045"/>
    <xdr:sp macro="" textlink="">
      <xdr:nvSpPr>
        <xdr:cNvPr id="146" name="n_3mainValue【道路】&#10;一人当たり延長"/>
        <xdr:cNvSpPr txBox="1"/>
      </xdr:nvSpPr>
      <xdr:spPr>
        <a:xfrm>
          <a:off x="7626427" y="6918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97197</xdr:rowOff>
    </xdr:from>
    <xdr:ext cx="469744" cy="259045"/>
    <xdr:sp macro="" textlink="">
      <xdr:nvSpPr>
        <xdr:cNvPr id="147" name="n_4mainValue【道路】&#10;一人当たり延長"/>
        <xdr:cNvSpPr txBox="1"/>
      </xdr:nvSpPr>
      <xdr:spPr>
        <a:xfrm>
          <a:off x="6737427" y="661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99604</xdr:rowOff>
    </xdr:from>
    <xdr:to>
      <xdr:col>24</xdr:col>
      <xdr:colOff>62865</xdr:colOff>
      <xdr:row>64</xdr:row>
      <xdr:rowOff>128996</xdr:rowOff>
    </xdr:to>
    <xdr:cxnSp macro="">
      <xdr:nvCxnSpPr>
        <xdr:cNvPr id="173" name="直線コネクタ 172"/>
        <xdr:cNvCxnSpPr/>
      </xdr:nvCxnSpPr>
      <xdr:spPr>
        <a:xfrm flipV="1">
          <a:off x="4634865" y="9529354"/>
          <a:ext cx="0" cy="1572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46281</xdr:rowOff>
    </xdr:from>
    <xdr:ext cx="340478" cy="259045"/>
    <xdr:sp macro="" textlink="">
      <xdr:nvSpPr>
        <xdr:cNvPr id="176" name="【橋りょう・トンネル】&#10;有形固定資産減価償却率最大値テキスト"/>
        <xdr:cNvSpPr txBox="1"/>
      </xdr:nvSpPr>
      <xdr:spPr>
        <a:xfrm>
          <a:off x="4673600" y="930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99604</xdr:rowOff>
    </xdr:from>
    <xdr:to>
      <xdr:col>24</xdr:col>
      <xdr:colOff>152400</xdr:colOff>
      <xdr:row>55</xdr:row>
      <xdr:rowOff>99604</xdr:rowOff>
    </xdr:to>
    <xdr:cxnSp macro="">
      <xdr:nvCxnSpPr>
        <xdr:cNvPr id="177" name="直線コネクタ 176"/>
        <xdr:cNvCxnSpPr/>
      </xdr:nvCxnSpPr>
      <xdr:spPr>
        <a:xfrm>
          <a:off x="4546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158223</xdr:rowOff>
    </xdr:from>
    <xdr:ext cx="405111" cy="259045"/>
    <xdr:sp macro="" textlink="">
      <xdr:nvSpPr>
        <xdr:cNvPr id="178" name="【橋りょう・トンネル】&#10;有形固定資産減価償却率平均値テキスト"/>
        <xdr:cNvSpPr txBox="1"/>
      </xdr:nvSpPr>
      <xdr:spPr>
        <a:xfrm>
          <a:off x="4673600" y="10273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79" name="フローチャート: 判断 178"/>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133713</xdr:rowOff>
    </xdr:from>
    <xdr:to>
      <xdr:col>20</xdr:col>
      <xdr:colOff>38100</xdr:colOff>
      <xdr:row>61</xdr:row>
      <xdr:rowOff>63863</xdr:rowOff>
    </xdr:to>
    <xdr:sp macro="" textlink="">
      <xdr:nvSpPr>
        <xdr:cNvPr id="180" name="フローチャート: 判断 179"/>
        <xdr:cNvSpPr/>
      </xdr:nvSpPr>
      <xdr:spPr>
        <a:xfrm>
          <a:off x="3746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92891</xdr:rowOff>
    </xdr:from>
    <xdr:to>
      <xdr:col>15</xdr:col>
      <xdr:colOff>101600</xdr:colOff>
      <xdr:row>61</xdr:row>
      <xdr:rowOff>23041</xdr:rowOff>
    </xdr:to>
    <xdr:sp macro="" textlink="">
      <xdr:nvSpPr>
        <xdr:cNvPr id="181" name="フローチャート: 判断 180"/>
        <xdr:cNvSpPr/>
      </xdr:nvSpPr>
      <xdr:spPr>
        <a:xfrm>
          <a:off x="2857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70031</xdr:rowOff>
    </xdr:from>
    <xdr:to>
      <xdr:col>10</xdr:col>
      <xdr:colOff>165100</xdr:colOff>
      <xdr:row>61</xdr:row>
      <xdr:rowOff>181</xdr:rowOff>
    </xdr:to>
    <xdr:sp macro="" textlink="">
      <xdr:nvSpPr>
        <xdr:cNvPr id="182" name="フローチャート: 判断 181"/>
        <xdr:cNvSpPr/>
      </xdr:nvSpPr>
      <xdr:spPr>
        <a:xfrm>
          <a:off x="1968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43906</xdr:rowOff>
    </xdr:from>
    <xdr:to>
      <xdr:col>6</xdr:col>
      <xdr:colOff>38100</xdr:colOff>
      <xdr:row>60</xdr:row>
      <xdr:rowOff>145506</xdr:rowOff>
    </xdr:to>
    <xdr:sp macro="" textlink="">
      <xdr:nvSpPr>
        <xdr:cNvPr id="183" name="フローチャート: 判断 182"/>
        <xdr:cNvSpPr/>
      </xdr:nvSpPr>
      <xdr:spPr>
        <a:xfrm>
          <a:off x="1079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71665</xdr:rowOff>
    </xdr:from>
    <xdr:to>
      <xdr:col>24</xdr:col>
      <xdr:colOff>114300</xdr:colOff>
      <xdr:row>62</xdr:row>
      <xdr:rowOff>1815</xdr:rowOff>
    </xdr:to>
    <xdr:sp macro="" textlink="">
      <xdr:nvSpPr>
        <xdr:cNvPr id="189" name="楕円 188"/>
        <xdr:cNvSpPr/>
      </xdr:nvSpPr>
      <xdr:spPr>
        <a:xfrm>
          <a:off x="45847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50092</xdr:rowOff>
    </xdr:from>
    <xdr:ext cx="405111" cy="259045"/>
    <xdr:sp macro="" textlink="">
      <xdr:nvSpPr>
        <xdr:cNvPr id="190" name="【橋りょう・トンネル】&#10;有形固定資産減価償却率該当値テキスト"/>
        <xdr:cNvSpPr txBox="1"/>
      </xdr:nvSpPr>
      <xdr:spPr>
        <a:xfrm>
          <a:off x="4673600"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58601</xdr:rowOff>
    </xdr:from>
    <xdr:to>
      <xdr:col>20</xdr:col>
      <xdr:colOff>38100</xdr:colOff>
      <xdr:row>61</xdr:row>
      <xdr:rowOff>160201</xdr:rowOff>
    </xdr:to>
    <xdr:sp macro="" textlink="">
      <xdr:nvSpPr>
        <xdr:cNvPr id="191" name="楕円 190"/>
        <xdr:cNvSpPr/>
      </xdr:nvSpPr>
      <xdr:spPr>
        <a:xfrm>
          <a:off x="3746500" y="1051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109401</xdr:rowOff>
    </xdr:from>
    <xdr:to>
      <xdr:col>24</xdr:col>
      <xdr:colOff>63500</xdr:colOff>
      <xdr:row>61</xdr:row>
      <xdr:rowOff>122465</xdr:rowOff>
    </xdr:to>
    <xdr:cxnSp macro="">
      <xdr:nvCxnSpPr>
        <xdr:cNvPr id="192" name="直線コネクタ 191"/>
        <xdr:cNvCxnSpPr/>
      </xdr:nvCxnSpPr>
      <xdr:spPr>
        <a:xfrm>
          <a:off x="3797300" y="10567851"/>
          <a:ext cx="8382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34109</xdr:rowOff>
    </xdr:from>
    <xdr:to>
      <xdr:col>15</xdr:col>
      <xdr:colOff>101600</xdr:colOff>
      <xdr:row>61</xdr:row>
      <xdr:rowOff>135709</xdr:rowOff>
    </xdr:to>
    <xdr:sp macro="" textlink="">
      <xdr:nvSpPr>
        <xdr:cNvPr id="193" name="楕円 192"/>
        <xdr:cNvSpPr/>
      </xdr:nvSpPr>
      <xdr:spPr>
        <a:xfrm>
          <a:off x="28575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84909</xdr:rowOff>
    </xdr:from>
    <xdr:to>
      <xdr:col>19</xdr:col>
      <xdr:colOff>177800</xdr:colOff>
      <xdr:row>61</xdr:row>
      <xdr:rowOff>109401</xdr:rowOff>
    </xdr:to>
    <xdr:cxnSp macro="">
      <xdr:nvCxnSpPr>
        <xdr:cNvPr id="194" name="直線コネクタ 193"/>
        <xdr:cNvCxnSpPr/>
      </xdr:nvCxnSpPr>
      <xdr:spPr>
        <a:xfrm>
          <a:off x="2908300" y="10543359"/>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7983</xdr:rowOff>
    </xdr:from>
    <xdr:to>
      <xdr:col>10</xdr:col>
      <xdr:colOff>165100</xdr:colOff>
      <xdr:row>61</xdr:row>
      <xdr:rowOff>109583</xdr:rowOff>
    </xdr:to>
    <xdr:sp macro="" textlink="">
      <xdr:nvSpPr>
        <xdr:cNvPr id="195" name="楕円 194"/>
        <xdr:cNvSpPr/>
      </xdr:nvSpPr>
      <xdr:spPr>
        <a:xfrm>
          <a:off x="1968500" y="1046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58783</xdr:rowOff>
    </xdr:from>
    <xdr:to>
      <xdr:col>15</xdr:col>
      <xdr:colOff>50800</xdr:colOff>
      <xdr:row>61</xdr:row>
      <xdr:rowOff>84909</xdr:rowOff>
    </xdr:to>
    <xdr:cxnSp macro="">
      <xdr:nvCxnSpPr>
        <xdr:cNvPr id="196" name="直線コネクタ 195"/>
        <xdr:cNvCxnSpPr/>
      </xdr:nvCxnSpPr>
      <xdr:spPr>
        <a:xfrm>
          <a:off x="2019300" y="1051723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154940</xdr:rowOff>
    </xdr:from>
    <xdr:to>
      <xdr:col>6</xdr:col>
      <xdr:colOff>38100</xdr:colOff>
      <xdr:row>61</xdr:row>
      <xdr:rowOff>85090</xdr:rowOff>
    </xdr:to>
    <xdr:sp macro="" textlink="">
      <xdr:nvSpPr>
        <xdr:cNvPr id="197" name="楕円 196"/>
        <xdr:cNvSpPr/>
      </xdr:nvSpPr>
      <xdr:spPr>
        <a:xfrm>
          <a:off x="1079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34290</xdr:rowOff>
    </xdr:from>
    <xdr:to>
      <xdr:col>10</xdr:col>
      <xdr:colOff>114300</xdr:colOff>
      <xdr:row>61</xdr:row>
      <xdr:rowOff>58783</xdr:rowOff>
    </xdr:to>
    <xdr:cxnSp macro="">
      <xdr:nvCxnSpPr>
        <xdr:cNvPr id="198" name="直線コネクタ 197"/>
        <xdr:cNvCxnSpPr/>
      </xdr:nvCxnSpPr>
      <xdr:spPr>
        <a:xfrm>
          <a:off x="1130300" y="1049274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80390</xdr:rowOff>
    </xdr:from>
    <xdr:ext cx="405111" cy="259045"/>
    <xdr:sp macro="" textlink="">
      <xdr:nvSpPr>
        <xdr:cNvPr id="199" name="n_1aveValue【橋りょう・トンネル】&#10;有形固定資産減価償却率"/>
        <xdr:cNvSpPr txBox="1"/>
      </xdr:nvSpPr>
      <xdr:spPr>
        <a:xfrm>
          <a:off x="35820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39568</xdr:rowOff>
    </xdr:from>
    <xdr:ext cx="405111" cy="259045"/>
    <xdr:sp macro="" textlink="">
      <xdr:nvSpPr>
        <xdr:cNvPr id="200" name="n_2aveValue【橋りょう・トンネル】&#10;有形固定資産減価償却率"/>
        <xdr:cNvSpPr txBox="1"/>
      </xdr:nvSpPr>
      <xdr:spPr>
        <a:xfrm>
          <a:off x="27057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16708</xdr:rowOff>
    </xdr:from>
    <xdr:ext cx="405111" cy="259045"/>
    <xdr:sp macro="" textlink="">
      <xdr:nvSpPr>
        <xdr:cNvPr id="201" name="n_3aveValue【橋りょう・トンネル】&#10;有形固定資産減価償却率"/>
        <xdr:cNvSpPr txBox="1"/>
      </xdr:nvSpPr>
      <xdr:spPr>
        <a:xfrm>
          <a:off x="1816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162033</xdr:rowOff>
    </xdr:from>
    <xdr:ext cx="405111" cy="259045"/>
    <xdr:sp macro="" textlink="">
      <xdr:nvSpPr>
        <xdr:cNvPr id="202" name="n_4aveValue【橋りょう・トンネル】&#10;有形固定資産減価償却率"/>
        <xdr:cNvSpPr txBox="1"/>
      </xdr:nvSpPr>
      <xdr:spPr>
        <a:xfrm>
          <a:off x="927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151328</xdr:rowOff>
    </xdr:from>
    <xdr:ext cx="405111" cy="259045"/>
    <xdr:sp macro="" textlink="">
      <xdr:nvSpPr>
        <xdr:cNvPr id="203" name="n_1mainValue【橋りょう・トンネル】&#10;有形固定資産減価償却率"/>
        <xdr:cNvSpPr txBox="1"/>
      </xdr:nvSpPr>
      <xdr:spPr>
        <a:xfrm>
          <a:off x="3582044" y="1060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126836</xdr:rowOff>
    </xdr:from>
    <xdr:ext cx="405111" cy="259045"/>
    <xdr:sp macro="" textlink="">
      <xdr:nvSpPr>
        <xdr:cNvPr id="204" name="n_2mainValue【橋りょう・トンネル】&#10;有形固定資産減価償却率"/>
        <xdr:cNvSpPr txBox="1"/>
      </xdr:nvSpPr>
      <xdr:spPr>
        <a:xfrm>
          <a:off x="2705744" y="1058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100710</xdr:rowOff>
    </xdr:from>
    <xdr:ext cx="405111" cy="259045"/>
    <xdr:sp macro="" textlink="">
      <xdr:nvSpPr>
        <xdr:cNvPr id="205" name="n_3mainValue【橋りょう・トンネル】&#10;有形固定資産減価償却率"/>
        <xdr:cNvSpPr txBox="1"/>
      </xdr:nvSpPr>
      <xdr:spPr>
        <a:xfrm>
          <a:off x="1816744" y="10559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76217</xdr:rowOff>
    </xdr:from>
    <xdr:ext cx="405111" cy="259045"/>
    <xdr:sp macro="" textlink="">
      <xdr:nvSpPr>
        <xdr:cNvPr id="206" name="n_4mainValue【橋りょう・トンネル】&#10;有形固定資産減価償却率"/>
        <xdr:cNvSpPr txBox="1"/>
      </xdr:nvSpPr>
      <xdr:spPr>
        <a:xfrm>
          <a:off x="927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28485</xdr:rowOff>
    </xdr:from>
    <xdr:to>
      <xdr:col>54</xdr:col>
      <xdr:colOff>189865</xdr:colOff>
      <xdr:row>64</xdr:row>
      <xdr:rowOff>74783</xdr:rowOff>
    </xdr:to>
    <xdr:cxnSp macro="">
      <xdr:nvCxnSpPr>
        <xdr:cNvPr id="230" name="直線コネクタ 229"/>
        <xdr:cNvCxnSpPr/>
      </xdr:nvCxnSpPr>
      <xdr:spPr>
        <a:xfrm flipV="1">
          <a:off x="10476865" y="9629685"/>
          <a:ext cx="0" cy="1417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78610</xdr:rowOff>
    </xdr:from>
    <xdr:ext cx="469744" cy="259045"/>
    <xdr:sp macro="" textlink="">
      <xdr:nvSpPr>
        <xdr:cNvPr id="231" name="【橋りょう・トンネル】&#10;一人当たり有形固定資産（償却資産）額最小値テキスト"/>
        <xdr:cNvSpPr txBox="1"/>
      </xdr:nvSpPr>
      <xdr:spPr>
        <a:xfrm>
          <a:off x="10515600" y="11051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74783</xdr:rowOff>
    </xdr:from>
    <xdr:to>
      <xdr:col>55</xdr:col>
      <xdr:colOff>88900</xdr:colOff>
      <xdr:row>64</xdr:row>
      <xdr:rowOff>74783</xdr:rowOff>
    </xdr:to>
    <xdr:cxnSp macro="">
      <xdr:nvCxnSpPr>
        <xdr:cNvPr id="232" name="直線コネクタ 231"/>
        <xdr:cNvCxnSpPr/>
      </xdr:nvCxnSpPr>
      <xdr:spPr>
        <a:xfrm>
          <a:off x="10388600" y="11047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146612</xdr:rowOff>
    </xdr:from>
    <xdr:ext cx="690189" cy="259045"/>
    <xdr:sp macro="" textlink="">
      <xdr:nvSpPr>
        <xdr:cNvPr id="233" name="【橋りょう・トンネル】&#10;一人当たり有形固定資産（償却資産）額最大値テキスト"/>
        <xdr:cNvSpPr txBox="1"/>
      </xdr:nvSpPr>
      <xdr:spPr>
        <a:xfrm>
          <a:off x="10515600" y="94049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28485</xdr:rowOff>
    </xdr:from>
    <xdr:to>
      <xdr:col>55</xdr:col>
      <xdr:colOff>88900</xdr:colOff>
      <xdr:row>56</xdr:row>
      <xdr:rowOff>28485</xdr:rowOff>
    </xdr:to>
    <xdr:cxnSp macro="">
      <xdr:nvCxnSpPr>
        <xdr:cNvPr id="234" name="直線コネクタ 233"/>
        <xdr:cNvCxnSpPr/>
      </xdr:nvCxnSpPr>
      <xdr:spPr>
        <a:xfrm>
          <a:off x="10388600" y="962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16436</xdr:rowOff>
    </xdr:from>
    <xdr:ext cx="599010" cy="259045"/>
    <xdr:sp macro="" textlink="">
      <xdr:nvSpPr>
        <xdr:cNvPr id="235" name="【橋りょう・トンネル】&#10;一人当たり有形固定資産（償却資産）額平均値テキスト"/>
        <xdr:cNvSpPr txBox="1"/>
      </xdr:nvSpPr>
      <xdr:spPr>
        <a:xfrm>
          <a:off x="10515600" y="10646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165009</xdr:rowOff>
    </xdr:from>
    <xdr:to>
      <xdr:col>55</xdr:col>
      <xdr:colOff>50800</xdr:colOff>
      <xdr:row>63</xdr:row>
      <xdr:rowOff>95159</xdr:rowOff>
    </xdr:to>
    <xdr:sp macro="" textlink="">
      <xdr:nvSpPr>
        <xdr:cNvPr id="236" name="フローチャート: 判断 235"/>
        <xdr:cNvSpPr/>
      </xdr:nvSpPr>
      <xdr:spPr>
        <a:xfrm>
          <a:off x="10426700" y="1079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160336</xdr:rowOff>
    </xdr:from>
    <xdr:to>
      <xdr:col>50</xdr:col>
      <xdr:colOff>165100</xdr:colOff>
      <xdr:row>63</xdr:row>
      <xdr:rowOff>90486</xdr:rowOff>
    </xdr:to>
    <xdr:sp macro="" textlink="">
      <xdr:nvSpPr>
        <xdr:cNvPr id="237" name="フローチャート: 判断 236"/>
        <xdr:cNvSpPr/>
      </xdr:nvSpPr>
      <xdr:spPr>
        <a:xfrm>
          <a:off x="9588500" y="1079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109991</xdr:rowOff>
    </xdr:from>
    <xdr:to>
      <xdr:col>46</xdr:col>
      <xdr:colOff>38100</xdr:colOff>
      <xdr:row>63</xdr:row>
      <xdr:rowOff>40141</xdr:rowOff>
    </xdr:to>
    <xdr:sp macro="" textlink="">
      <xdr:nvSpPr>
        <xdr:cNvPr id="238" name="フローチャート: 判断 237"/>
        <xdr:cNvSpPr/>
      </xdr:nvSpPr>
      <xdr:spPr>
        <a:xfrm>
          <a:off x="8699500" y="1073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124426</xdr:rowOff>
    </xdr:from>
    <xdr:to>
      <xdr:col>41</xdr:col>
      <xdr:colOff>101600</xdr:colOff>
      <xdr:row>63</xdr:row>
      <xdr:rowOff>54576</xdr:rowOff>
    </xdr:to>
    <xdr:sp macro="" textlink="">
      <xdr:nvSpPr>
        <xdr:cNvPr id="239" name="フローチャート: 判断 238"/>
        <xdr:cNvSpPr/>
      </xdr:nvSpPr>
      <xdr:spPr>
        <a:xfrm>
          <a:off x="7810500" y="1075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125730</xdr:rowOff>
    </xdr:from>
    <xdr:to>
      <xdr:col>36</xdr:col>
      <xdr:colOff>165100</xdr:colOff>
      <xdr:row>63</xdr:row>
      <xdr:rowOff>55880</xdr:rowOff>
    </xdr:to>
    <xdr:sp macro="" textlink="">
      <xdr:nvSpPr>
        <xdr:cNvPr id="240" name="フローチャート: 判断 239"/>
        <xdr:cNvSpPr/>
      </xdr:nvSpPr>
      <xdr:spPr>
        <a:xfrm>
          <a:off x="6921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9882</xdr:rowOff>
    </xdr:from>
    <xdr:to>
      <xdr:col>55</xdr:col>
      <xdr:colOff>50800</xdr:colOff>
      <xdr:row>64</xdr:row>
      <xdr:rowOff>111482</xdr:rowOff>
    </xdr:to>
    <xdr:sp macro="" textlink="">
      <xdr:nvSpPr>
        <xdr:cNvPr id="246" name="楕円 245"/>
        <xdr:cNvSpPr/>
      </xdr:nvSpPr>
      <xdr:spPr>
        <a:xfrm>
          <a:off x="10426700" y="1098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96259</xdr:rowOff>
    </xdr:from>
    <xdr:ext cx="534377" cy="259045"/>
    <xdr:sp macro="" textlink="">
      <xdr:nvSpPr>
        <xdr:cNvPr id="247" name="【橋りょう・トンネル】&#10;一人当たり有形固定資産（償却資産）額該当値テキスト"/>
        <xdr:cNvSpPr txBox="1"/>
      </xdr:nvSpPr>
      <xdr:spPr>
        <a:xfrm>
          <a:off x="10515600" y="10897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10133</xdr:rowOff>
    </xdr:from>
    <xdr:to>
      <xdr:col>50</xdr:col>
      <xdr:colOff>165100</xdr:colOff>
      <xdr:row>64</xdr:row>
      <xdr:rowOff>111733</xdr:rowOff>
    </xdr:to>
    <xdr:sp macro="" textlink="">
      <xdr:nvSpPr>
        <xdr:cNvPr id="248" name="楕円 247"/>
        <xdr:cNvSpPr/>
      </xdr:nvSpPr>
      <xdr:spPr>
        <a:xfrm>
          <a:off x="9588500" y="1098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60682</xdr:rowOff>
    </xdr:from>
    <xdr:to>
      <xdr:col>55</xdr:col>
      <xdr:colOff>0</xdr:colOff>
      <xdr:row>64</xdr:row>
      <xdr:rowOff>60933</xdr:rowOff>
    </xdr:to>
    <xdr:cxnSp macro="">
      <xdr:nvCxnSpPr>
        <xdr:cNvPr id="249" name="直線コネクタ 248"/>
        <xdr:cNvCxnSpPr/>
      </xdr:nvCxnSpPr>
      <xdr:spPr>
        <a:xfrm flipV="1">
          <a:off x="9639300" y="11033482"/>
          <a:ext cx="8382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10148</xdr:rowOff>
    </xdr:from>
    <xdr:to>
      <xdr:col>46</xdr:col>
      <xdr:colOff>38100</xdr:colOff>
      <xdr:row>64</xdr:row>
      <xdr:rowOff>111748</xdr:rowOff>
    </xdr:to>
    <xdr:sp macro="" textlink="">
      <xdr:nvSpPr>
        <xdr:cNvPr id="250" name="楕円 249"/>
        <xdr:cNvSpPr/>
      </xdr:nvSpPr>
      <xdr:spPr>
        <a:xfrm>
          <a:off x="8699500" y="1098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60933</xdr:rowOff>
    </xdr:from>
    <xdr:to>
      <xdr:col>50</xdr:col>
      <xdr:colOff>114300</xdr:colOff>
      <xdr:row>64</xdr:row>
      <xdr:rowOff>60948</xdr:rowOff>
    </xdr:to>
    <xdr:cxnSp macro="">
      <xdr:nvCxnSpPr>
        <xdr:cNvPr id="251" name="直線コネクタ 250"/>
        <xdr:cNvCxnSpPr/>
      </xdr:nvCxnSpPr>
      <xdr:spPr>
        <a:xfrm flipV="1">
          <a:off x="8750300" y="11033733"/>
          <a:ext cx="889000" cy="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10213</xdr:rowOff>
    </xdr:from>
    <xdr:to>
      <xdr:col>41</xdr:col>
      <xdr:colOff>101600</xdr:colOff>
      <xdr:row>64</xdr:row>
      <xdr:rowOff>111813</xdr:rowOff>
    </xdr:to>
    <xdr:sp macro="" textlink="">
      <xdr:nvSpPr>
        <xdr:cNvPr id="252" name="楕円 251"/>
        <xdr:cNvSpPr/>
      </xdr:nvSpPr>
      <xdr:spPr>
        <a:xfrm>
          <a:off x="7810500" y="1098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60948</xdr:rowOff>
    </xdr:from>
    <xdr:to>
      <xdr:col>45</xdr:col>
      <xdr:colOff>177800</xdr:colOff>
      <xdr:row>64</xdr:row>
      <xdr:rowOff>61013</xdr:rowOff>
    </xdr:to>
    <xdr:cxnSp macro="">
      <xdr:nvCxnSpPr>
        <xdr:cNvPr id="253" name="直線コネクタ 252"/>
        <xdr:cNvCxnSpPr/>
      </xdr:nvCxnSpPr>
      <xdr:spPr>
        <a:xfrm flipV="1">
          <a:off x="7861300" y="11033748"/>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10278</xdr:rowOff>
    </xdr:from>
    <xdr:to>
      <xdr:col>36</xdr:col>
      <xdr:colOff>165100</xdr:colOff>
      <xdr:row>64</xdr:row>
      <xdr:rowOff>111878</xdr:rowOff>
    </xdr:to>
    <xdr:sp macro="" textlink="">
      <xdr:nvSpPr>
        <xdr:cNvPr id="254" name="楕円 253"/>
        <xdr:cNvSpPr/>
      </xdr:nvSpPr>
      <xdr:spPr>
        <a:xfrm>
          <a:off x="6921500" y="1098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61013</xdr:rowOff>
    </xdr:from>
    <xdr:to>
      <xdr:col>41</xdr:col>
      <xdr:colOff>50800</xdr:colOff>
      <xdr:row>64</xdr:row>
      <xdr:rowOff>61078</xdr:rowOff>
    </xdr:to>
    <xdr:cxnSp macro="">
      <xdr:nvCxnSpPr>
        <xdr:cNvPr id="255" name="直線コネクタ 254"/>
        <xdr:cNvCxnSpPr/>
      </xdr:nvCxnSpPr>
      <xdr:spPr>
        <a:xfrm flipV="1">
          <a:off x="6972300" y="11033813"/>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107013</xdr:rowOff>
    </xdr:from>
    <xdr:ext cx="599010" cy="259045"/>
    <xdr:sp macro="" textlink="">
      <xdr:nvSpPr>
        <xdr:cNvPr id="256" name="n_1aveValue【橋りょう・トンネル】&#10;一人当たり有形固定資産（償却資産）額"/>
        <xdr:cNvSpPr txBox="1"/>
      </xdr:nvSpPr>
      <xdr:spPr>
        <a:xfrm>
          <a:off x="9327095" y="10565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56668</xdr:rowOff>
    </xdr:from>
    <xdr:ext cx="599010" cy="259045"/>
    <xdr:sp macro="" textlink="">
      <xdr:nvSpPr>
        <xdr:cNvPr id="257" name="n_2aveValue【橋りょう・トンネル】&#10;一人当たり有形固定資産（償却資産）額"/>
        <xdr:cNvSpPr txBox="1"/>
      </xdr:nvSpPr>
      <xdr:spPr>
        <a:xfrm>
          <a:off x="8450795" y="10515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71103</xdr:rowOff>
    </xdr:from>
    <xdr:ext cx="599010" cy="259045"/>
    <xdr:sp macro="" textlink="">
      <xdr:nvSpPr>
        <xdr:cNvPr id="258" name="n_3aveValue【橋りょう・トンネル】&#10;一人当たり有形固定資産（償却資産）額"/>
        <xdr:cNvSpPr txBox="1"/>
      </xdr:nvSpPr>
      <xdr:spPr>
        <a:xfrm>
          <a:off x="7561795" y="1052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72407</xdr:rowOff>
    </xdr:from>
    <xdr:ext cx="599010" cy="259045"/>
    <xdr:sp macro="" textlink="">
      <xdr:nvSpPr>
        <xdr:cNvPr id="259" name="n_4aveValue【橋りょう・トンネル】&#10;一人当たり有形固定資産（償却資産）額"/>
        <xdr:cNvSpPr txBox="1"/>
      </xdr:nvSpPr>
      <xdr:spPr>
        <a:xfrm>
          <a:off x="6672795" y="1053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102860</xdr:rowOff>
    </xdr:from>
    <xdr:ext cx="534377" cy="259045"/>
    <xdr:sp macro="" textlink="">
      <xdr:nvSpPr>
        <xdr:cNvPr id="260" name="n_1mainValue【橋りょう・トンネル】&#10;一人当たり有形固定資産（償却資産）額"/>
        <xdr:cNvSpPr txBox="1"/>
      </xdr:nvSpPr>
      <xdr:spPr>
        <a:xfrm>
          <a:off x="9359411" y="1107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102875</xdr:rowOff>
    </xdr:from>
    <xdr:ext cx="534377" cy="259045"/>
    <xdr:sp macro="" textlink="">
      <xdr:nvSpPr>
        <xdr:cNvPr id="261" name="n_2mainValue【橋りょう・トンネル】&#10;一人当たり有形固定資産（償却資産）額"/>
        <xdr:cNvSpPr txBox="1"/>
      </xdr:nvSpPr>
      <xdr:spPr>
        <a:xfrm>
          <a:off x="8483111" y="11075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102940</xdr:rowOff>
    </xdr:from>
    <xdr:ext cx="534377" cy="259045"/>
    <xdr:sp macro="" textlink="">
      <xdr:nvSpPr>
        <xdr:cNvPr id="262" name="n_3mainValue【橋りょう・トンネル】&#10;一人当たり有形固定資産（償却資産）額"/>
        <xdr:cNvSpPr txBox="1"/>
      </xdr:nvSpPr>
      <xdr:spPr>
        <a:xfrm>
          <a:off x="7594111" y="11075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103005</xdr:rowOff>
    </xdr:from>
    <xdr:ext cx="534377" cy="259045"/>
    <xdr:sp macro="" textlink="">
      <xdr:nvSpPr>
        <xdr:cNvPr id="263" name="n_4mainValue【橋りょう・トンネル】&#10;一人当たり有形固定資産（償却資産）額"/>
        <xdr:cNvSpPr txBox="1"/>
      </xdr:nvSpPr>
      <xdr:spPr>
        <a:xfrm>
          <a:off x="6705111" y="1107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154032</xdr:rowOff>
    </xdr:from>
    <xdr:to>
      <xdr:col>24</xdr:col>
      <xdr:colOff>62865</xdr:colOff>
      <xdr:row>86</xdr:row>
      <xdr:rowOff>168729</xdr:rowOff>
    </xdr:to>
    <xdr:cxnSp macro="">
      <xdr:nvCxnSpPr>
        <xdr:cNvPr id="289" name="直線コネクタ 288"/>
        <xdr:cNvCxnSpPr/>
      </xdr:nvCxnSpPr>
      <xdr:spPr>
        <a:xfrm flipV="1">
          <a:off x="4634865" y="13355682"/>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100709</xdr:rowOff>
    </xdr:from>
    <xdr:ext cx="340478" cy="259045"/>
    <xdr:sp macro="" textlink="">
      <xdr:nvSpPr>
        <xdr:cNvPr id="292" name="【公営住宅】&#10;有形固定資産減価償却率最大値テキスト"/>
        <xdr:cNvSpPr txBox="1"/>
      </xdr:nvSpPr>
      <xdr:spPr>
        <a:xfrm>
          <a:off x="4673600" y="131309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154032</xdr:rowOff>
    </xdr:from>
    <xdr:to>
      <xdr:col>24</xdr:col>
      <xdr:colOff>152400</xdr:colOff>
      <xdr:row>77</xdr:row>
      <xdr:rowOff>154032</xdr:rowOff>
    </xdr:to>
    <xdr:cxnSp macro="">
      <xdr:nvCxnSpPr>
        <xdr:cNvPr id="293" name="直線コネクタ 292"/>
        <xdr:cNvCxnSpPr/>
      </xdr:nvCxnSpPr>
      <xdr:spPr>
        <a:xfrm>
          <a:off x="4546600" y="1335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6911</xdr:rowOff>
    </xdr:from>
    <xdr:ext cx="405111" cy="259045"/>
    <xdr:sp macro="" textlink="">
      <xdr:nvSpPr>
        <xdr:cNvPr id="294" name="【公営住宅】&#10;有形固定資産減価償却率平均値テキスト"/>
        <xdr:cNvSpPr txBox="1"/>
      </xdr:nvSpPr>
      <xdr:spPr>
        <a:xfrm>
          <a:off x="4673600" y="14065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155484</xdr:rowOff>
    </xdr:from>
    <xdr:to>
      <xdr:col>24</xdr:col>
      <xdr:colOff>114300</xdr:colOff>
      <xdr:row>83</xdr:row>
      <xdr:rowOff>85634</xdr:rowOff>
    </xdr:to>
    <xdr:sp macro="" textlink="">
      <xdr:nvSpPr>
        <xdr:cNvPr id="295" name="フローチャート: 判断 294"/>
        <xdr:cNvSpPr/>
      </xdr:nvSpPr>
      <xdr:spPr>
        <a:xfrm>
          <a:off x="45847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41184</xdr:rowOff>
    </xdr:from>
    <xdr:to>
      <xdr:col>20</xdr:col>
      <xdr:colOff>38100</xdr:colOff>
      <xdr:row>83</xdr:row>
      <xdr:rowOff>142784</xdr:rowOff>
    </xdr:to>
    <xdr:sp macro="" textlink="">
      <xdr:nvSpPr>
        <xdr:cNvPr id="296" name="フローチャート: 判断 295"/>
        <xdr:cNvSpPr/>
      </xdr:nvSpPr>
      <xdr:spPr>
        <a:xfrm>
          <a:off x="3746500" y="1427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44450</xdr:rowOff>
    </xdr:from>
    <xdr:to>
      <xdr:col>15</xdr:col>
      <xdr:colOff>101600</xdr:colOff>
      <xdr:row>83</xdr:row>
      <xdr:rowOff>146050</xdr:rowOff>
    </xdr:to>
    <xdr:sp macro="" textlink="">
      <xdr:nvSpPr>
        <xdr:cNvPr id="297" name="フローチャート: 判断 296"/>
        <xdr:cNvSpPr/>
      </xdr:nvSpPr>
      <xdr:spPr>
        <a:xfrm>
          <a:off x="2857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36286</xdr:rowOff>
    </xdr:from>
    <xdr:to>
      <xdr:col>10</xdr:col>
      <xdr:colOff>165100</xdr:colOff>
      <xdr:row>83</xdr:row>
      <xdr:rowOff>137886</xdr:rowOff>
    </xdr:to>
    <xdr:sp macro="" textlink="">
      <xdr:nvSpPr>
        <xdr:cNvPr id="298" name="フローチャート: 判断 297"/>
        <xdr:cNvSpPr/>
      </xdr:nvSpPr>
      <xdr:spPr>
        <a:xfrm>
          <a:off x="1968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135889</xdr:rowOff>
    </xdr:from>
    <xdr:to>
      <xdr:col>6</xdr:col>
      <xdr:colOff>38100</xdr:colOff>
      <xdr:row>83</xdr:row>
      <xdr:rowOff>66039</xdr:rowOff>
    </xdr:to>
    <xdr:sp macro="" textlink="">
      <xdr:nvSpPr>
        <xdr:cNvPr id="299" name="フローチャート: 判断 298"/>
        <xdr:cNvSpPr/>
      </xdr:nvSpPr>
      <xdr:spPr>
        <a:xfrm>
          <a:off x="1079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162016</xdr:rowOff>
    </xdr:from>
    <xdr:to>
      <xdr:col>24</xdr:col>
      <xdr:colOff>114300</xdr:colOff>
      <xdr:row>86</xdr:row>
      <xdr:rowOff>92166</xdr:rowOff>
    </xdr:to>
    <xdr:sp macro="" textlink="">
      <xdr:nvSpPr>
        <xdr:cNvPr id="305" name="楕円 304"/>
        <xdr:cNvSpPr/>
      </xdr:nvSpPr>
      <xdr:spPr>
        <a:xfrm>
          <a:off x="4584700" y="1473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140443</xdr:rowOff>
    </xdr:from>
    <xdr:ext cx="405111" cy="259045"/>
    <xdr:sp macro="" textlink="">
      <xdr:nvSpPr>
        <xdr:cNvPr id="306" name="【公営住宅】&#10;有形固定資産減価償却率該当値テキスト"/>
        <xdr:cNvSpPr txBox="1"/>
      </xdr:nvSpPr>
      <xdr:spPr>
        <a:xfrm>
          <a:off x="4673600" y="1471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5262</xdr:rowOff>
    </xdr:from>
    <xdr:to>
      <xdr:col>20</xdr:col>
      <xdr:colOff>38100</xdr:colOff>
      <xdr:row>86</xdr:row>
      <xdr:rowOff>106862</xdr:rowOff>
    </xdr:to>
    <xdr:sp macro="" textlink="">
      <xdr:nvSpPr>
        <xdr:cNvPr id="307" name="楕円 306"/>
        <xdr:cNvSpPr/>
      </xdr:nvSpPr>
      <xdr:spPr>
        <a:xfrm>
          <a:off x="3746500" y="1474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41366</xdr:rowOff>
    </xdr:from>
    <xdr:to>
      <xdr:col>24</xdr:col>
      <xdr:colOff>63500</xdr:colOff>
      <xdr:row>86</xdr:row>
      <xdr:rowOff>56062</xdr:rowOff>
    </xdr:to>
    <xdr:cxnSp macro="">
      <xdr:nvCxnSpPr>
        <xdr:cNvPr id="308" name="直線コネクタ 307"/>
        <xdr:cNvCxnSpPr/>
      </xdr:nvCxnSpPr>
      <xdr:spPr>
        <a:xfrm flipV="1">
          <a:off x="3797300" y="14786066"/>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11793</xdr:rowOff>
    </xdr:from>
    <xdr:to>
      <xdr:col>15</xdr:col>
      <xdr:colOff>101600</xdr:colOff>
      <xdr:row>86</xdr:row>
      <xdr:rowOff>113393</xdr:rowOff>
    </xdr:to>
    <xdr:sp macro="" textlink="">
      <xdr:nvSpPr>
        <xdr:cNvPr id="309" name="楕円 308"/>
        <xdr:cNvSpPr/>
      </xdr:nvSpPr>
      <xdr:spPr>
        <a:xfrm>
          <a:off x="2857500" y="1475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56062</xdr:rowOff>
    </xdr:from>
    <xdr:to>
      <xdr:col>19</xdr:col>
      <xdr:colOff>177800</xdr:colOff>
      <xdr:row>86</xdr:row>
      <xdr:rowOff>62593</xdr:rowOff>
    </xdr:to>
    <xdr:cxnSp macro="">
      <xdr:nvCxnSpPr>
        <xdr:cNvPr id="310" name="直線コネクタ 309"/>
        <xdr:cNvCxnSpPr/>
      </xdr:nvCxnSpPr>
      <xdr:spPr>
        <a:xfrm flipV="1">
          <a:off x="2908300" y="1480076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166914</xdr:rowOff>
    </xdr:from>
    <xdr:to>
      <xdr:col>10</xdr:col>
      <xdr:colOff>165100</xdr:colOff>
      <xdr:row>86</xdr:row>
      <xdr:rowOff>97064</xdr:rowOff>
    </xdr:to>
    <xdr:sp macro="" textlink="">
      <xdr:nvSpPr>
        <xdr:cNvPr id="311" name="楕円 310"/>
        <xdr:cNvSpPr/>
      </xdr:nvSpPr>
      <xdr:spPr>
        <a:xfrm>
          <a:off x="1968500" y="1474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46264</xdr:rowOff>
    </xdr:from>
    <xdr:to>
      <xdr:col>15</xdr:col>
      <xdr:colOff>50800</xdr:colOff>
      <xdr:row>86</xdr:row>
      <xdr:rowOff>62593</xdr:rowOff>
    </xdr:to>
    <xdr:cxnSp macro="">
      <xdr:nvCxnSpPr>
        <xdr:cNvPr id="312" name="直線コネクタ 311"/>
        <xdr:cNvCxnSpPr/>
      </xdr:nvCxnSpPr>
      <xdr:spPr>
        <a:xfrm>
          <a:off x="2019300" y="1479096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15058</xdr:rowOff>
    </xdr:from>
    <xdr:to>
      <xdr:col>6</xdr:col>
      <xdr:colOff>38100</xdr:colOff>
      <xdr:row>86</xdr:row>
      <xdr:rowOff>116658</xdr:rowOff>
    </xdr:to>
    <xdr:sp macro="" textlink="">
      <xdr:nvSpPr>
        <xdr:cNvPr id="313" name="楕円 312"/>
        <xdr:cNvSpPr/>
      </xdr:nvSpPr>
      <xdr:spPr>
        <a:xfrm>
          <a:off x="1079500" y="1475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46264</xdr:rowOff>
    </xdr:from>
    <xdr:to>
      <xdr:col>10</xdr:col>
      <xdr:colOff>114300</xdr:colOff>
      <xdr:row>86</xdr:row>
      <xdr:rowOff>65858</xdr:rowOff>
    </xdr:to>
    <xdr:cxnSp macro="">
      <xdr:nvCxnSpPr>
        <xdr:cNvPr id="314" name="直線コネクタ 313"/>
        <xdr:cNvCxnSpPr/>
      </xdr:nvCxnSpPr>
      <xdr:spPr>
        <a:xfrm flipV="1">
          <a:off x="1130300" y="1479096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159311</xdr:rowOff>
    </xdr:from>
    <xdr:ext cx="405111" cy="259045"/>
    <xdr:sp macro="" textlink="">
      <xdr:nvSpPr>
        <xdr:cNvPr id="315" name="n_1aveValue【公営住宅】&#10;有形固定資産減価償却率"/>
        <xdr:cNvSpPr txBox="1"/>
      </xdr:nvSpPr>
      <xdr:spPr>
        <a:xfrm>
          <a:off x="3582044" y="14046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162577</xdr:rowOff>
    </xdr:from>
    <xdr:ext cx="405111" cy="259045"/>
    <xdr:sp macro="" textlink="">
      <xdr:nvSpPr>
        <xdr:cNvPr id="316" name="n_2aveValue【公営住宅】&#10;有形固定資産減価償却率"/>
        <xdr:cNvSpPr txBox="1"/>
      </xdr:nvSpPr>
      <xdr:spPr>
        <a:xfrm>
          <a:off x="27057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154413</xdr:rowOff>
    </xdr:from>
    <xdr:ext cx="405111" cy="259045"/>
    <xdr:sp macro="" textlink="">
      <xdr:nvSpPr>
        <xdr:cNvPr id="317" name="n_3aveValue【公営住宅】&#10;有形固定資産減価償却率"/>
        <xdr:cNvSpPr txBox="1"/>
      </xdr:nvSpPr>
      <xdr:spPr>
        <a:xfrm>
          <a:off x="1816744" y="1404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82566</xdr:rowOff>
    </xdr:from>
    <xdr:ext cx="405111" cy="259045"/>
    <xdr:sp macro="" textlink="">
      <xdr:nvSpPr>
        <xdr:cNvPr id="318" name="n_4aveValue【公営住宅】&#10;有形固定資産減価償却率"/>
        <xdr:cNvSpPr txBox="1"/>
      </xdr:nvSpPr>
      <xdr:spPr>
        <a:xfrm>
          <a:off x="927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97989</xdr:rowOff>
    </xdr:from>
    <xdr:ext cx="405111" cy="259045"/>
    <xdr:sp macro="" textlink="">
      <xdr:nvSpPr>
        <xdr:cNvPr id="319" name="n_1mainValue【公営住宅】&#10;有形固定資産減価償却率"/>
        <xdr:cNvSpPr txBox="1"/>
      </xdr:nvSpPr>
      <xdr:spPr>
        <a:xfrm>
          <a:off x="3582044" y="14842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104520</xdr:rowOff>
    </xdr:from>
    <xdr:ext cx="405111" cy="259045"/>
    <xdr:sp macro="" textlink="">
      <xdr:nvSpPr>
        <xdr:cNvPr id="320" name="n_2mainValue【公営住宅】&#10;有形固定資産減価償却率"/>
        <xdr:cNvSpPr txBox="1"/>
      </xdr:nvSpPr>
      <xdr:spPr>
        <a:xfrm>
          <a:off x="2705744" y="14849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88191</xdr:rowOff>
    </xdr:from>
    <xdr:ext cx="405111" cy="259045"/>
    <xdr:sp macro="" textlink="">
      <xdr:nvSpPr>
        <xdr:cNvPr id="321" name="n_3mainValue【公営住宅】&#10;有形固定資産減価償却率"/>
        <xdr:cNvSpPr txBox="1"/>
      </xdr:nvSpPr>
      <xdr:spPr>
        <a:xfrm>
          <a:off x="1816744" y="1483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107785</xdr:rowOff>
    </xdr:from>
    <xdr:ext cx="405111" cy="259045"/>
    <xdr:sp macro="" textlink="">
      <xdr:nvSpPr>
        <xdr:cNvPr id="322" name="n_4mainValue【公営住宅】&#10;有形固定資産減価償却率"/>
        <xdr:cNvSpPr txBox="1"/>
      </xdr:nvSpPr>
      <xdr:spPr>
        <a:xfrm>
          <a:off x="927744" y="14852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128169</xdr:rowOff>
    </xdr:from>
    <xdr:to>
      <xdr:col>54</xdr:col>
      <xdr:colOff>189865</xdr:colOff>
      <xdr:row>86</xdr:row>
      <xdr:rowOff>35128</xdr:rowOff>
    </xdr:to>
    <xdr:cxnSp macro="">
      <xdr:nvCxnSpPr>
        <xdr:cNvPr id="344" name="直線コネクタ 343"/>
        <xdr:cNvCxnSpPr/>
      </xdr:nvCxnSpPr>
      <xdr:spPr>
        <a:xfrm flipV="1">
          <a:off x="10476865" y="13501269"/>
          <a:ext cx="0" cy="1278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5" name="【公営住宅】&#10;一人当たり面積最小値テキスト"/>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6" name="直線コネクタ 345"/>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74846</xdr:rowOff>
    </xdr:from>
    <xdr:ext cx="469744" cy="259045"/>
    <xdr:sp macro="" textlink="">
      <xdr:nvSpPr>
        <xdr:cNvPr id="347" name="【公営住宅】&#10;一人当たり面積最大値テキスト"/>
        <xdr:cNvSpPr txBox="1"/>
      </xdr:nvSpPr>
      <xdr:spPr>
        <a:xfrm>
          <a:off x="10515600" y="13276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128169</xdr:rowOff>
    </xdr:from>
    <xdr:to>
      <xdr:col>55</xdr:col>
      <xdr:colOff>88900</xdr:colOff>
      <xdr:row>78</xdr:row>
      <xdr:rowOff>128169</xdr:rowOff>
    </xdr:to>
    <xdr:cxnSp macro="">
      <xdr:nvCxnSpPr>
        <xdr:cNvPr id="348" name="直線コネクタ 347"/>
        <xdr:cNvCxnSpPr/>
      </xdr:nvCxnSpPr>
      <xdr:spPr>
        <a:xfrm>
          <a:off x="10388600" y="13501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51325</xdr:rowOff>
    </xdr:from>
    <xdr:ext cx="469744" cy="259045"/>
    <xdr:sp macro="" textlink="">
      <xdr:nvSpPr>
        <xdr:cNvPr id="349" name="【公営住宅】&#10;一人当たり面積平均値テキスト"/>
        <xdr:cNvSpPr txBox="1"/>
      </xdr:nvSpPr>
      <xdr:spPr>
        <a:xfrm>
          <a:off x="10515600" y="14453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28448</xdr:rowOff>
    </xdr:from>
    <xdr:to>
      <xdr:col>55</xdr:col>
      <xdr:colOff>50800</xdr:colOff>
      <xdr:row>85</xdr:row>
      <xdr:rowOff>130048</xdr:rowOff>
    </xdr:to>
    <xdr:sp macro="" textlink="">
      <xdr:nvSpPr>
        <xdr:cNvPr id="350" name="フローチャート: 判断 349"/>
        <xdr:cNvSpPr/>
      </xdr:nvSpPr>
      <xdr:spPr>
        <a:xfrm>
          <a:off x="10426700" y="1460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34162</xdr:rowOff>
    </xdr:from>
    <xdr:to>
      <xdr:col>50</xdr:col>
      <xdr:colOff>165100</xdr:colOff>
      <xdr:row>85</xdr:row>
      <xdr:rowOff>135762</xdr:rowOff>
    </xdr:to>
    <xdr:sp macro="" textlink="">
      <xdr:nvSpPr>
        <xdr:cNvPr id="351" name="フローチャート: 判断 350"/>
        <xdr:cNvSpPr/>
      </xdr:nvSpPr>
      <xdr:spPr>
        <a:xfrm>
          <a:off x="9588500" y="146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20447</xdr:rowOff>
    </xdr:from>
    <xdr:to>
      <xdr:col>46</xdr:col>
      <xdr:colOff>38100</xdr:colOff>
      <xdr:row>85</xdr:row>
      <xdr:rowOff>122047</xdr:rowOff>
    </xdr:to>
    <xdr:sp macro="" textlink="">
      <xdr:nvSpPr>
        <xdr:cNvPr id="352" name="フローチャート: 判断 351"/>
        <xdr:cNvSpPr/>
      </xdr:nvSpPr>
      <xdr:spPr>
        <a:xfrm>
          <a:off x="8699500" y="14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20676</xdr:rowOff>
    </xdr:from>
    <xdr:to>
      <xdr:col>41</xdr:col>
      <xdr:colOff>101600</xdr:colOff>
      <xdr:row>85</xdr:row>
      <xdr:rowOff>122276</xdr:rowOff>
    </xdr:to>
    <xdr:sp macro="" textlink="">
      <xdr:nvSpPr>
        <xdr:cNvPr id="353" name="フローチャート: 判断 352"/>
        <xdr:cNvSpPr/>
      </xdr:nvSpPr>
      <xdr:spPr>
        <a:xfrm>
          <a:off x="7810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35077</xdr:rowOff>
    </xdr:from>
    <xdr:to>
      <xdr:col>36</xdr:col>
      <xdr:colOff>165100</xdr:colOff>
      <xdr:row>85</xdr:row>
      <xdr:rowOff>136677</xdr:rowOff>
    </xdr:to>
    <xdr:sp macro="" textlink="">
      <xdr:nvSpPr>
        <xdr:cNvPr id="354" name="フローチャート: 判断 353"/>
        <xdr:cNvSpPr/>
      </xdr:nvSpPr>
      <xdr:spPr>
        <a:xfrm>
          <a:off x="6921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81483</xdr:rowOff>
    </xdr:from>
    <xdr:to>
      <xdr:col>55</xdr:col>
      <xdr:colOff>50800</xdr:colOff>
      <xdr:row>86</xdr:row>
      <xdr:rowOff>11633</xdr:rowOff>
    </xdr:to>
    <xdr:sp macro="" textlink="">
      <xdr:nvSpPr>
        <xdr:cNvPr id="360" name="楕円 359"/>
        <xdr:cNvSpPr/>
      </xdr:nvSpPr>
      <xdr:spPr>
        <a:xfrm>
          <a:off x="10426700" y="1465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6875</xdr:rowOff>
    </xdr:from>
    <xdr:ext cx="469744" cy="259045"/>
    <xdr:sp macro="" textlink="">
      <xdr:nvSpPr>
        <xdr:cNvPr id="361" name="【公営住宅】&#10;一人当たり面積該当値テキスト"/>
        <xdr:cNvSpPr txBox="1"/>
      </xdr:nvSpPr>
      <xdr:spPr>
        <a:xfrm>
          <a:off x="10515600" y="1458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81941</xdr:rowOff>
    </xdr:from>
    <xdr:to>
      <xdr:col>50</xdr:col>
      <xdr:colOff>165100</xdr:colOff>
      <xdr:row>86</xdr:row>
      <xdr:rowOff>12091</xdr:rowOff>
    </xdr:to>
    <xdr:sp macro="" textlink="">
      <xdr:nvSpPr>
        <xdr:cNvPr id="362" name="楕円 361"/>
        <xdr:cNvSpPr/>
      </xdr:nvSpPr>
      <xdr:spPr>
        <a:xfrm>
          <a:off x="9588500" y="1465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132283</xdr:rowOff>
    </xdr:from>
    <xdr:to>
      <xdr:col>55</xdr:col>
      <xdr:colOff>0</xdr:colOff>
      <xdr:row>85</xdr:row>
      <xdr:rowOff>132741</xdr:rowOff>
    </xdr:to>
    <xdr:cxnSp macro="">
      <xdr:nvCxnSpPr>
        <xdr:cNvPr id="363" name="直線コネクタ 362"/>
        <xdr:cNvCxnSpPr/>
      </xdr:nvCxnSpPr>
      <xdr:spPr>
        <a:xfrm flipV="1">
          <a:off x="9639300" y="14705533"/>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81941</xdr:rowOff>
    </xdr:from>
    <xdr:to>
      <xdr:col>46</xdr:col>
      <xdr:colOff>38100</xdr:colOff>
      <xdr:row>86</xdr:row>
      <xdr:rowOff>12091</xdr:rowOff>
    </xdr:to>
    <xdr:sp macro="" textlink="">
      <xdr:nvSpPr>
        <xdr:cNvPr id="364" name="楕円 363"/>
        <xdr:cNvSpPr/>
      </xdr:nvSpPr>
      <xdr:spPr>
        <a:xfrm>
          <a:off x="8699500" y="1465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132741</xdr:rowOff>
    </xdr:from>
    <xdr:to>
      <xdr:col>50</xdr:col>
      <xdr:colOff>114300</xdr:colOff>
      <xdr:row>85</xdr:row>
      <xdr:rowOff>132741</xdr:rowOff>
    </xdr:to>
    <xdr:cxnSp macro="">
      <xdr:nvCxnSpPr>
        <xdr:cNvPr id="365" name="直線コネクタ 364"/>
        <xdr:cNvCxnSpPr/>
      </xdr:nvCxnSpPr>
      <xdr:spPr>
        <a:xfrm>
          <a:off x="8750300" y="147059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82398</xdr:rowOff>
    </xdr:from>
    <xdr:to>
      <xdr:col>41</xdr:col>
      <xdr:colOff>101600</xdr:colOff>
      <xdr:row>86</xdr:row>
      <xdr:rowOff>12548</xdr:rowOff>
    </xdr:to>
    <xdr:sp macro="" textlink="">
      <xdr:nvSpPr>
        <xdr:cNvPr id="366" name="楕円 365"/>
        <xdr:cNvSpPr/>
      </xdr:nvSpPr>
      <xdr:spPr>
        <a:xfrm>
          <a:off x="7810500" y="1465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132741</xdr:rowOff>
    </xdr:from>
    <xdr:to>
      <xdr:col>45</xdr:col>
      <xdr:colOff>177800</xdr:colOff>
      <xdr:row>85</xdr:row>
      <xdr:rowOff>133198</xdr:rowOff>
    </xdr:to>
    <xdr:cxnSp macro="">
      <xdr:nvCxnSpPr>
        <xdr:cNvPr id="367" name="直線コネクタ 366"/>
        <xdr:cNvCxnSpPr/>
      </xdr:nvCxnSpPr>
      <xdr:spPr>
        <a:xfrm flipV="1">
          <a:off x="7861300" y="1470599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83541</xdr:rowOff>
    </xdr:from>
    <xdr:to>
      <xdr:col>36</xdr:col>
      <xdr:colOff>165100</xdr:colOff>
      <xdr:row>86</xdr:row>
      <xdr:rowOff>13691</xdr:rowOff>
    </xdr:to>
    <xdr:sp macro="" textlink="">
      <xdr:nvSpPr>
        <xdr:cNvPr id="368" name="楕円 367"/>
        <xdr:cNvSpPr/>
      </xdr:nvSpPr>
      <xdr:spPr>
        <a:xfrm>
          <a:off x="6921500" y="1465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133198</xdr:rowOff>
    </xdr:from>
    <xdr:to>
      <xdr:col>41</xdr:col>
      <xdr:colOff>50800</xdr:colOff>
      <xdr:row>85</xdr:row>
      <xdr:rowOff>134341</xdr:rowOff>
    </xdr:to>
    <xdr:cxnSp macro="">
      <xdr:nvCxnSpPr>
        <xdr:cNvPr id="369" name="直線コネクタ 368"/>
        <xdr:cNvCxnSpPr/>
      </xdr:nvCxnSpPr>
      <xdr:spPr>
        <a:xfrm flipV="1">
          <a:off x="6972300" y="14706448"/>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152289</xdr:rowOff>
    </xdr:from>
    <xdr:ext cx="469744" cy="259045"/>
    <xdr:sp macro="" textlink="">
      <xdr:nvSpPr>
        <xdr:cNvPr id="370" name="n_1aveValue【公営住宅】&#10;一人当たり面積"/>
        <xdr:cNvSpPr txBox="1"/>
      </xdr:nvSpPr>
      <xdr:spPr>
        <a:xfrm>
          <a:off x="9391727" y="1438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138574</xdr:rowOff>
    </xdr:from>
    <xdr:ext cx="469744" cy="259045"/>
    <xdr:sp macro="" textlink="">
      <xdr:nvSpPr>
        <xdr:cNvPr id="371" name="n_2aveValue【公営住宅】&#10;一人当たり面積"/>
        <xdr:cNvSpPr txBox="1"/>
      </xdr:nvSpPr>
      <xdr:spPr>
        <a:xfrm>
          <a:off x="8515427" y="14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138803</xdr:rowOff>
    </xdr:from>
    <xdr:ext cx="469744" cy="259045"/>
    <xdr:sp macro="" textlink="">
      <xdr:nvSpPr>
        <xdr:cNvPr id="372" name="n_3aveValue【公営住宅】&#10;一人当たり面積"/>
        <xdr:cNvSpPr txBox="1"/>
      </xdr:nvSpPr>
      <xdr:spPr>
        <a:xfrm>
          <a:off x="7626427" y="1436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153204</xdr:rowOff>
    </xdr:from>
    <xdr:ext cx="469744" cy="259045"/>
    <xdr:sp macro="" textlink="">
      <xdr:nvSpPr>
        <xdr:cNvPr id="373" name="n_4aveValue【公営住宅】&#10;一人当たり面積"/>
        <xdr:cNvSpPr txBox="1"/>
      </xdr:nvSpPr>
      <xdr:spPr>
        <a:xfrm>
          <a:off x="6737427" y="1438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3218</xdr:rowOff>
    </xdr:from>
    <xdr:ext cx="469744" cy="259045"/>
    <xdr:sp macro="" textlink="">
      <xdr:nvSpPr>
        <xdr:cNvPr id="374" name="n_1mainValue【公営住宅】&#10;一人当たり面積"/>
        <xdr:cNvSpPr txBox="1"/>
      </xdr:nvSpPr>
      <xdr:spPr>
        <a:xfrm>
          <a:off x="9391727" y="1474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3218</xdr:rowOff>
    </xdr:from>
    <xdr:ext cx="469744" cy="259045"/>
    <xdr:sp macro="" textlink="">
      <xdr:nvSpPr>
        <xdr:cNvPr id="375" name="n_2mainValue【公営住宅】&#10;一人当たり面積"/>
        <xdr:cNvSpPr txBox="1"/>
      </xdr:nvSpPr>
      <xdr:spPr>
        <a:xfrm>
          <a:off x="8515427" y="1474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3675</xdr:rowOff>
    </xdr:from>
    <xdr:ext cx="469744" cy="259045"/>
    <xdr:sp macro="" textlink="">
      <xdr:nvSpPr>
        <xdr:cNvPr id="376" name="n_3mainValue【公営住宅】&#10;一人当たり面積"/>
        <xdr:cNvSpPr txBox="1"/>
      </xdr:nvSpPr>
      <xdr:spPr>
        <a:xfrm>
          <a:off x="7626427" y="1474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4818</xdr:rowOff>
    </xdr:from>
    <xdr:ext cx="469744" cy="259045"/>
    <xdr:sp macro="" textlink="">
      <xdr:nvSpPr>
        <xdr:cNvPr id="377" name="n_4mainValue【公営住宅】&#10;一人当たり面積"/>
        <xdr:cNvSpPr txBox="1"/>
      </xdr:nvSpPr>
      <xdr:spPr>
        <a:xfrm>
          <a:off x="6737427" y="14749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5" name="直線コネクタ 40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6" name="テキスト ボックス 405"/>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7" name="直線コネクタ 40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8" name="テキスト ボックス 40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9" name="直線コネクタ 40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0" name="テキスト ボックス 40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1" name="直線コネクタ 41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2" name="テキスト ボックス 41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3" name="直線コネクタ 41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4" name="テキスト ボックス 41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5" name="直線コネクタ 41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6" name="テキスト ボックス 415"/>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419" name="直線コネクタ 418"/>
        <xdr:cNvCxnSpPr/>
      </xdr:nvCxnSpPr>
      <xdr:spPr>
        <a:xfrm flipV="1">
          <a:off x="16318864"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0"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1" name="直線コネクタ 420"/>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422" name="【認定こども園・幼稚園・保育所】&#10;有形固定資産減価償却率最大値テキスト"/>
        <xdr:cNvSpPr txBox="1"/>
      </xdr:nvSpPr>
      <xdr:spPr>
        <a:xfrm>
          <a:off x="16357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23" name="直線コネクタ 422"/>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924</xdr:rowOff>
    </xdr:from>
    <xdr:ext cx="405111" cy="259045"/>
    <xdr:sp macro="" textlink="">
      <xdr:nvSpPr>
        <xdr:cNvPr id="424" name="【認定こども園・幼稚園・保育所】&#10;有形固定資産減価償却率平均値テキスト"/>
        <xdr:cNvSpPr txBox="1"/>
      </xdr:nvSpPr>
      <xdr:spPr>
        <a:xfrm>
          <a:off x="16357600" y="63445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149497</xdr:rowOff>
    </xdr:from>
    <xdr:to>
      <xdr:col>85</xdr:col>
      <xdr:colOff>177800</xdr:colOff>
      <xdr:row>38</xdr:row>
      <xdr:rowOff>79647</xdr:rowOff>
    </xdr:to>
    <xdr:sp macro="" textlink="">
      <xdr:nvSpPr>
        <xdr:cNvPr id="425" name="フローチャート: 判断 424"/>
        <xdr:cNvSpPr/>
      </xdr:nvSpPr>
      <xdr:spPr>
        <a:xfrm>
          <a:off x="162687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136434</xdr:rowOff>
    </xdr:from>
    <xdr:to>
      <xdr:col>81</xdr:col>
      <xdr:colOff>101600</xdr:colOff>
      <xdr:row>38</xdr:row>
      <xdr:rowOff>66584</xdr:rowOff>
    </xdr:to>
    <xdr:sp macro="" textlink="">
      <xdr:nvSpPr>
        <xdr:cNvPr id="426" name="フローチャート: 判断 425"/>
        <xdr:cNvSpPr/>
      </xdr:nvSpPr>
      <xdr:spPr>
        <a:xfrm>
          <a:off x="15430500" y="648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133169</xdr:rowOff>
    </xdr:from>
    <xdr:to>
      <xdr:col>76</xdr:col>
      <xdr:colOff>165100</xdr:colOff>
      <xdr:row>38</xdr:row>
      <xdr:rowOff>63319</xdr:rowOff>
    </xdr:to>
    <xdr:sp macro="" textlink="">
      <xdr:nvSpPr>
        <xdr:cNvPr id="427" name="フローチャート: 判断 426"/>
        <xdr:cNvSpPr/>
      </xdr:nvSpPr>
      <xdr:spPr>
        <a:xfrm>
          <a:off x="14541500" y="647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154396</xdr:rowOff>
    </xdr:from>
    <xdr:to>
      <xdr:col>72</xdr:col>
      <xdr:colOff>38100</xdr:colOff>
      <xdr:row>38</xdr:row>
      <xdr:rowOff>84545</xdr:rowOff>
    </xdr:to>
    <xdr:sp macro="" textlink="">
      <xdr:nvSpPr>
        <xdr:cNvPr id="428" name="フローチャート: 判断 427"/>
        <xdr:cNvSpPr/>
      </xdr:nvSpPr>
      <xdr:spPr>
        <a:xfrm>
          <a:off x="13652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152763</xdr:rowOff>
    </xdr:from>
    <xdr:to>
      <xdr:col>67</xdr:col>
      <xdr:colOff>101600</xdr:colOff>
      <xdr:row>38</xdr:row>
      <xdr:rowOff>82913</xdr:rowOff>
    </xdr:to>
    <xdr:sp macro="" textlink="">
      <xdr:nvSpPr>
        <xdr:cNvPr id="429" name="フローチャート: 判断 428"/>
        <xdr:cNvSpPr/>
      </xdr:nvSpPr>
      <xdr:spPr>
        <a:xfrm>
          <a:off x="12763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165826</xdr:rowOff>
    </xdr:from>
    <xdr:to>
      <xdr:col>85</xdr:col>
      <xdr:colOff>177800</xdr:colOff>
      <xdr:row>38</xdr:row>
      <xdr:rowOff>95976</xdr:rowOff>
    </xdr:to>
    <xdr:sp macro="" textlink="">
      <xdr:nvSpPr>
        <xdr:cNvPr id="435" name="楕円 434"/>
        <xdr:cNvSpPr/>
      </xdr:nvSpPr>
      <xdr:spPr>
        <a:xfrm>
          <a:off x="16268700" y="650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144253</xdr:rowOff>
    </xdr:from>
    <xdr:ext cx="405111" cy="259045"/>
    <xdr:sp macro="" textlink="">
      <xdr:nvSpPr>
        <xdr:cNvPr id="436" name="【認定こども園・幼稚園・保育所】&#10;有形固定資産減価償却率該当値テキスト"/>
        <xdr:cNvSpPr txBox="1"/>
      </xdr:nvSpPr>
      <xdr:spPr>
        <a:xfrm>
          <a:off x="16357600" y="648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113574</xdr:rowOff>
    </xdr:from>
    <xdr:to>
      <xdr:col>81</xdr:col>
      <xdr:colOff>101600</xdr:colOff>
      <xdr:row>38</xdr:row>
      <xdr:rowOff>43724</xdr:rowOff>
    </xdr:to>
    <xdr:sp macro="" textlink="">
      <xdr:nvSpPr>
        <xdr:cNvPr id="437" name="楕円 436"/>
        <xdr:cNvSpPr/>
      </xdr:nvSpPr>
      <xdr:spPr>
        <a:xfrm>
          <a:off x="15430500" y="645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164374</xdr:rowOff>
    </xdr:from>
    <xdr:to>
      <xdr:col>85</xdr:col>
      <xdr:colOff>127000</xdr:colOff>
      <xdr:row>38</xdr:row>
      <xdr:rowOff>45176</xdr:rowOff>
    </xdr:to>
    <xdr:cxnSp macro="">
      <xdr:nvCxnSpPr>
        <xdr:cNvPr id="438" name="直線コネクタ 437"/>
        <xdr:cNvCxnSpPr/>
      </xdr:nvCxnSpPr>
      <xdr:spPr>
        <a:xfrm>
          <a:off x="15481300" y="6508024"/>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92347</xdr:rowOff>
    </xdr:from>
    <xdr:to>
      <xdr:col>76</xdr:col>
      <xdr:colOff>165100</xdr:colOff>
      <xdr:row>38</xdr:row>
      <xdr:rowOff>22497</xdr:rowOff>
    </xdr:to>
    <xdr:sp macro="" textlink="">
      <xdr:nvSpPr>
        <xdr:cNvPr id="439" name="楕円 438"/>
        <xdr:cNvSpPr/>
      </xdr:nvSpPr>
      <xdr:spPr>
        <a:xfrm>
          <a:off x="14541500" y="643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143147</xdr:rowOff>
    </xdr:from>
    <xdr:to>
      <xdr:col>81</xdr:col>
      <xdr:colOff>50800</xdr:colOff>
      <xdr:row>37</xdr:row>
      <xdr:rowOff>164374</xdr:rowOff>
    </xdr:to>
    <xdr:cxnSp macro="">
      <xdr:nvCxnSpPr>
        <xdr:cNvPr id="440" name="直線コネクタ 439"/>
        <xdr:cNvCxnSpPr/>
      </xdr:nvCxnSpPr>
      <xdr:spPr>
        <a:xfrm>
          <a:off x="14592300" y="648679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41728</xdr:rowOff>
    </xdr:from>
    <xdr:to>
      <xdr:col>72</xdr:col>
      <xdr:colOff>38100</xdr:colOff>
      <xdr:row>37</xdr:row>
      <xdr:rowOff>143328</xdr:rowOff>
    </xdr:to>
    <xdr:sp macro="" textlink="">
      <xdr:nvSpPr>
        <xdr:cNvPr id="441" name="楕円 440"/>
        <xdr:cNvSpPr/>
      </xdr:nvSpPr>
      <xdr:spPr>
        <a:xfrm>
          <a:off x="13652500" y="638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92528</xdr:rowOff>
    </xdr:from>
    <xdr:to>
      <xdr:col>76</xdr:col>
      <xdr:colOff>114300</xdr:colOff>
      <xdr:row>37</xdr:row>
      <xdr:rowOff>143147</xdr:rowOff>
    </xdr:to>
    <xdr:cxnSp macro="">
      <xdr:nvCxnSpPr>
        <xdr:cNvPr id="442" name="直線コネクタ 441"/>
        <xdr:cNvCxnSpPr/>
      </xdr:nvCxnSpPr>
      <xdr:spPr>
        <a:xfrm>
          <a:off x="13703300" y="6436178"/>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157661</xdr:rowOff>
    </xdr:from>
    <xdr:to>
      <xdr:col>67</xdr:col>
      <xdr:colOff>101600</xdr:colOff>
      <xdr:row>37</xdr:row>
      <xdr:rowOff>87811</xdr:rowOff>
    </xdr:to>
    <xdr:sp macro="" textlink="">
      <xdr:nvSpPr>
        <xdr:cNvPr id="443" name="楕円 442"/>
        <xdr:cNvSpPr/>
      </xdr:nvSpPr>
      <xdr:spPr>
        <a:xfrm>
          <a:off x="12763500" y="632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37011</xdr:rowOff>
    </xdr:from>
    <xdr:to>
      <xdr:col>71</xdr:col>
      <xdr:colOff>177800</xdr:colOff>
      <xdr:row>37</xdr:row>
      <xdr:rowOff>92528</xdr:rowOff>
    </xdr:to>
    <xdr:cxnSp macro="">
      <xdr:nvCxnSpPr>
        <xdr:cNvPr id="444" name="直線コネクタ 443"/>
        <xdr:cNvCxnSpPr/>
      </xdr:nvCxnSpPr>
      <xdr:spPr>
        <a:xfrm>
          <a:off x="12814300" y="6380661"/>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57711</xdr:rowOff>
    </xdr:from>
    <xdr:ext cx="405111" cy="259045"/>
    <xdr:sp macro="" textlink="">
      <xdr:nvSpPr>
        <xdr:cNvPr id="445" name="n_1aveValue【認定こども園・幼稚園・保育所】&#10;有形固定資産減価償却率"/>
        <xdr:cNvSpPr txBox="1"/>
      </xdr:nvSpPr>
      <xdr:spPr>
        <a:xfrm>
          <a:off x="15266044" y="657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54446</xdr:rowOff>
    </xdr:from>
    <xdr:ext cx="405111" cy="259045"/>
    <xdr:sp macro="" textlink="">
      <xdr:nvSpPr>
        <xdr:cNvPr id="446" name="n_2aveValue【認定こども園・幼稚園・保育所】&#10;有形固定資産減価償却率"/>
        <xdr:cNvSpPr txBox="1"/>
      </xdr:nvSpPr>
      <xdr:spPr>
        <a:xfrm>
          <a:off x="14389744" y="656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75673</xdr:rowOff>
    </xdr:from>
    <xdr:ext cx="405111" cy="259045"/>
    <xdr:sp macro="" textlink="">
      <xdr:nvSpPr>
        <xdr:cNvPr id="447" name="n_3aveValue【認定こども園・幼稚園・保育所】&#10;有形固定資産減価償却率"/>
        <xdr:cNvSpPr txBox="1"/>
      </xdr:nvSpPr>
      <xdr:spPr>
        <a:xfrm>
          <a:off x="13500744" y="659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74040</xdr:rowOff>
    </xdr:from>
    <xdr:ext cx="405111" cy="259045"/>
    <xdr:sp macro="" textlink="">
      <xdr:nvSpPr>
        <xdr:cNvPr id="448" name="n_4aveValue【認定こども園・幼稚園・保育所】&#10;有形固定資産減価償却率"/>
        <xdr:cNvSpPr txBox="1"/>
      </xdr:nvSpPr>
      <xdr:spPr>
        <a:xfrm>
          <a:off x="12611744" y="658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60251</xdr:rowOff>
    </xdr:from>
    <xdr:ext cx="405111" cy="259045"/>
    <xdr:sp macro="" textlink="">
      <xdr:nvSpPr>
        <xdr:cNvPr id="449" name="n_1mainValue【認定こども園・幼稚園・保育所】&#10;有形固定資産減価償却率"/>
        <xdr:cNvSpPr txBox="1"/>
      </xdr:nvSpPr>
      <xdr:spPr>
        <a:xfrm>
          <a:off x="15266044" y="623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39024</xdr:rowOff>
    </xdr:from>
    <xdr:ext cx="405111" cy="259045"/>
    <xdr:sp macro="" textlink="">
      <xdr:nvSpPr>
        <xdr:cNvPr id="450" name="n_2mainValue【認定こども園・幼稚園・保育所】&#10;有形固定資産減価償却率"/>
        <xdr:cNvSpPr txBox="1"/>
      </xdr:nvSpPr>
      <xdr:spPr>
        <a:xfrm>
          <a:off x="14389744" y="621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159855</xdr:rowOff>
    </xdr:from>
    <xdr:ext cx="405111" cy="259045"/>
    <xdr:sp macro="" textlink="">
      <xdr:nvSpPr>
        <xdr:cNvPr id="451" name="n_3mainValue【認定こども園・幼稚園・保育所】&#10;有形固定資産減価償却率"/>
        <xdr:cNvSpPr txBox="1"/>
      </xdr:nvSpPr>
      <xdr:spPr>
        <a:xfrm>
          <a:off x="135007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104338</xdr:rowOff>
    </xdr:from>
    <xdr:ext cx="405111" cy="259045"/>
    <xdr:sp macro="" textlink="">
      <xdr:nvSpPr>
        <xdr:cNvPr id="452" name="n_4mainValue【認定こども園・幼稚園・保育所】&#10;有形固定資産減価償却率"/>
        <xdr:cNvSpPr txBox="1"/>
      </xdr:nvSpPr>
      <xdr:spPr>
        <a:xfrm>
          <a:off x="12611744" y="610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4" name="テキスト ボックス 46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6" name="テキスト ボックス 46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8" name="テキスト ボックス 46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0" name="テキスト ボックス 46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128778</xdr:rowOff>
    </xdr:from>
    <xdr:to>
      <xdr:col>116</xdr:col>
      <xdr:colOff>62864</xdr:colOff>
      <xdr:row>41</xdr:row>
      <xdr:rowOff>115062</xdr:rowOff>
    </xdr:to>
    <xdr:cxnSp macro="">
      <xdr:nvCxnSpPr>
        <xdr:cNvPr id="474" name="直線コネクタ 473"/>
        <xdr:cNvCxnSpPr/>
      </xdr:nvCxnSpPr>
      <xdr:spPr>
        <a:xfrm flipV="1">
          <a:off x="22160864" y="595807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5"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6" name="直線コネクタ 475"/>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75455</xdr:rowOff>
    </xdr:from>
    <xdr:ext cx="469744" cy="259045"/>
    <xdr:sp macro="" textlink="">
      <xdr:nvSpPr>
        <xdr:cNvPr id="477" name="【認定こども園・幼稚園・保育所】&#10;一人当たり面積最大値テキスト"/>
        <xdr:cNvSpPr txBox="1"/>
      </xdr:nvSpPr>
      <xdr:spPr>
        <a:xfrm>
          <a:off x="22199600" y="573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128778</xdr:rowOff>
    </xdr:from>
    <xdr:to>
      <xdr:col>116</xdr:col>
      <xdr:colOff>152400</xdr:colOff>
      <xdr:row>34</xdr:row>
      <xdr:rowOff>128778</xdr:rowOff>
    </xdr:to>
    <xdr:cxnSp macro="">
      <xdr:nvCxnSpPr>
        <xdr:cNvPr id="478" name="直線コネクタ 477"/>
        <xdr:cNvCxnSpPr/>
      </xdr:nvCxnSpPr>
      <xdr:spPr>
        <a:xfrm>
          <a:off x="22072600" y="595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124985</xdr:rowOff>
    </xdr:from>
    <xdr:ext cx="469744" cy="259045"/>
    <xdr:sp macro="" textlink="">
      <xdr:nvSpPr>
        <xdr:cNvPr id="479" name="【認定こども園・幼稚園・保育所】&#10;一人当たり面積平均値テキスト"/>
        <xdr:cNvSpPr txBox="1"/>
      </xdr:nvSpPr>
      <xdr:spPr>
        <a:xfrm>
          <a:off x="22199600" y="6811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480" name="フローチャート: 判断 479"/>
        <xdr:cNvSpPr/>
      </xdr:nvSpPr>
      <xdr:spPr>
        <a:xfrm>
          <a:off x="221107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139700</xdr:rowOff>
    </xdr:from>
    <xdr:to>
      <xdr:col>112</xdr:col>
      <xdr:colOff>38100</xdr:colOff>
      <xdr:row>40</xdr:row>
      <xdr:rowOff>69850</xdr:rowOff>
    </xdr:to>
    <xdr:sp macro="" textlink="">
      <xdr:nvSpPr>
        <xdr:cNvPr id="481" name="フローチャート: 判断 480"/>
        <xdr:cNvSpPr/>
      </xdr:nvSpPr>
      <xdr:spPr>
        <a:xfrm>
          <a:off x="21272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121412</xdr:rowOff>
    </xdr:from>
    <xdr:to>
      <xdr:col>107</xdr:col>
      <xdr:colOff>101600</xdr:colOff>
      <xdr:row>40</xdr:row>
      <xdr:rowOff>51562</xdr:rowOff>
    </xdr:to>
    <xdr:sp macro="" textlink="">
      <xdr:nvSpPr>
        <xdr:cNvPr id="482" name="フローチャート: 判断 481"/>
        <xdr:cNvSpPr/>
      </xdr:nvSpPr>
      <xdr:spPr>
        <a:xfrm>
          <a:off x="20383500" y="680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483" name="フローチャート: 判断 482"/>
        <xdr:cNvSpPr/>
      </xdr:nvSpPr>
      <xdr:spPr>
        <a:xfrm>
          <a:off x="19494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132842</xdr:rowOff>
    </xdr:from>
    <xdr:to>
      <xdr:col>98</xdr:col>
      <xdr:colOff>38100</xdr:colOff>
      <xdr:row>40</xdr:row>
      <xdr:rowOff>62992</xdr:rowOff>
    </xdr:to>
    <xdr:sp macro="" textlink="">
      <xdr:nvSpPr>
        <xdr:cNvPr id="484" name="フローチャート: 判断 483"/>
        <xdr:cNvSpPr/>
      </xdr:nvSpPr>
      <xdr:spPr>
        <a:xfrm>
          <a:off x="18605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23114</xdr:rowOff>
    </xdr:from>
    <xdr:to>
      <xdr:col>116</xdr:col>
      <xdr:colOff>114300</xdr:colOff>
      <xdr:row>39</xdr:row>
      <xdr:rowOff>124714</xdr:rowOff>
    </xdr:to>
    <xdr:sp macro="" textlink="">
      <xdr:nvSpPr>
        <xdr:cNvPr id="490" name="楕円 489"/>
        <xdr:cNvSpPr/>
      </xdr:nvSpPr>
      <xdr:spPr>
        <a:xfrm>
          <a:off x="22110700" y="670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45991</xdr:rowOff>
    </xdr:from>
    <xdr:ext cx="469744" cy="259045"/>
    <xdr:sp macro="" textlink="">
      <xdr:nvSpPr>
        <xdr:cNvPr id="491" name="【認定こども園・幼稚園・保育所】&#10;一人当たり面積該当値テキスト"/>
        <xdr:cNvSpPr txBox="1"/>
      </xdr:nvSpPr>
      <xdr:spPr>
        <a:xfrm>
          <a:off x="22199600" y="6561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25400</xdr:rowOff>
    </xdr:from>
    <xdr:to>
      <xdr:col>112</xdr:col>
      <xdr:colOff>38100</xdr:colOff>
      <xdr:row>39</xdr:row>
      <xdr:rowOff>127000</xdr:rowOff>
    </xdr:to>
    <xdr:sp macro="" textlink="">
      <xdr:nvSpPr>
        <xdr:cNvPr id="492" name="楕円 491"/>
        <xdr:cNvSpPr/>
      </xdr:nvSpPr>
      <xdr:spPr>
        <a:xfrm>
          <a:off x="21272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73914</xdr:rowOff>
    </xdr:from>
    <xdr:to>
      <xdr:col>116</xdr:col>
      <xdr:colOff>63500</xdr:colOff>
      <xdr:row>39</xdr:row>
      <xdr:rowOff>76200</xdr:rowOff>
    </xdr:to>
    <xdr:cxnSp macro="">
      <xdr:nvCxnSpPr>
        <xdr:cNvPr id="493" name="直線コネクタ 492"/>
        <xdr:cNvCxnSpPr/>
      </xdr:nvCxnSpPr>
      <xdr:spPr>
        <a:xfrm flipV="1">
          <a:off x="21323300" y="676046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128270</xdr:rowOff>
    </xdr:from>
    <xdr:to>
      <xdr:col>107</xdr:col>
      <xdr:colOff>101600</xdr:colOff>
      <xdr:row>39</xdr:row>
      <xdr:rowOff>58420</xdr:rowOff>
    </xdr:to>
    <xdr:sp macro="" textlink="">
      <xdr:nvSpPr>
        <xdr:cNvPr id="494" name="楕円 493"/>
        <xdr:cNvSpPr/>
      </xdr:nvSpPr>
      <xdr:spPr>
        <a:xfrm>
          <a:off x="20383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7620</xdr:rowOff>
    </xdr:from>
    <xdr:to>
      <xdr:col>111</xdr:col>
      <xdr:colOff>177800</xdr:colOff>
      <xdr:row>39</xdr:row>
      <xdr:rowOff>76200</xdr:rowOff>
    </xdr:to>
    <xdr:cxnSp macro="">
      <xdr:nvCxnSpPr>
        <xdr:cNvPr id="495" name="直線コネクタ 494"/>
        <xdr:cNvCxnSpPr/>
      </xdr:nvCxnSpPr>
      <xdr:spPr>
        <a:xfrm>
          <a:off x="20434300" y="669417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130556</xdr:rowOff>
    </xdr:from>
    <xdr:to>
      <xdr:col>102</xdr:col>
      <xdr:colOff>165100</xdr:colOff>
      <xdr:row>39</xdr:row>
      <xdr:rowOff>60706</xdr:rowOff>
    </xdr:to>
    <xdr:sp macro="" textlink="">
      <xdr:nvSpPr>
        <xdr:cNvPr id="496" name="楕円 495"/>
        <xdr:cNvSpPr/>
      </xdr:nvSpPr>
      <xdr:spPr>
        <a:xfrm>
          <a:off x="19494500" y="664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7620</xdr:rowOff>
    </xdr:from>
    <xdr:to>
      <xdr:col>107</xdr:col>
      <xdr:colOff>50800</xdr:colOff>
      <xdr:row>39</xdr:row>
      <xdr:rowOff>9906</xdr:rowOff>
    </xdr:to>
    <xdr:cxnSp macro="">
      <xdr:nvCxnSpPr>
        <xdr:cNvPr id="497" name="直線コネクタ 496"/>
        <xdr:cNvCxnSpPr/>
      </xdr:nvCxnSpPr>
      <xdr:spPr>
        <a:xfrm flipV="1">
          <a:off x="19545300" y="669417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132842</xdr:rowOff>
    </xdr:from>
    <xdr:to>
      <xdr:col>98</xdr:col>
      <xdr:colOff>38100</xdr:colOff>
      <xdr:row>39</xdr:row>
      <xdr:rowOff>62992</xdr:rowOff>
    </xdr:to>
    <xdr:sp macro="" textlink="">
      <xdr:nvSpPr>
        <xdr:cNvPr id="498" name="楕円 497"/>
        <xdr:cNvSpPr/>
      </xdr:nvSpPr>
      <xdr:spPr>
        <a:xfrm>
          <a:off x="18605500" y="664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9906</xdr:rowOff>
    </xdr:from>
    <xdr:to>
      <xdr:col>102</xdr:col>
      <xdr:colOff>114300</xdr:colOff>
      <xdr:row>39</xdr:row>
      <xdr:rowOff>12192</xdr:rowOff>
    </xdr:to>
    <xdr:cxnSp macro="">
      <xdr:nvCxnSpPr>
        <xdr:cNvPr id="499" name="直線コネクタ 498"/>
        <xdr:cNvCxnSpPr/>
      </xdr:nvCxnSpPr>
      <xdr:spPr>
        <a:xfrm flipV="1">
          <a:off x="18656300" y="669645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60977</xdr:rowOff>
    </xdr:from>
    <xdr:ext cx="469744" cy="259045"/>
    <xdr:sp macro="" textlink="">
      <xdr:nvSpPr>
        <xdr:cNvPr id="500" name="n_1aveValue【認定こども園・幼稚園・保育所】&#10;一人当たり面積"/>
        <xdr:cNvSpPr txBox="1"/>
      </xdr:nvSpPr>
      <xdr:spPr>
        <a:xfrm>
          <a:off x="21075727"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42689</xdr:rowOff>
    </xdr:from>
    <xdr:ext cx="469744" cy="259045"/>
    <xdr:sp macro="" textlink="">
      <xdr:nvSpPr>
        <xdr:cNvPr id="501" name="n_2aveValue【認定こども園・幼稚園・保育所】&#10;一人当たり面積"/>
        <xdr:cNvSpPr txBox="1"/>
      </xdr:nvSpPr>
      <xdr:spPr>
        <a:xfrm>
          <a:off x="20199427" y="690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54119</xdr:rowOff>
    </xdr:from>
    <xdr:ext cx="469744" cy="259045"/>
    <xdr:sp macro="" textlink="">
      <xdr:nvSpPr>
        <xdr:cNvPr id="502" name="n_3aveValue【認定こども園・幼稚園・保育所】&#10;一人当たり面積"/>
        <xdr:cNvSpPr txBox="1"/>
      </xdr:nvSpPr>
      <xdr:spPr>
        <a:xfrm>
          <a:off x="19310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54119</xdr:rowOff>
    </xdr:from>
    <xdr:ext cx="469744" cy="259045"/>
    <xdr:sp macro="" textlink="">
      <xdr:nvSpPr>
        <xdr:cNvPr id="503" name="n_4aveValue【認定こども園・幼稚園・保育所】&#10;一人当たり面積"/>
        <xdr:cNvSpPr txBox="1"/>
      </xdr:nvSpPr>
      <xdr:spPr>
        <a:xfrm>
          <a:off x="18421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143527</xdr:rowOff>
    </xdr:from>
    <xdr:ext cx="469744" cy="259045"/>
    <xdr:sp macro="" textlink="">
      <xdr:nvSpPr>
        <xdr:cNvPr id="504" name="n_1mainValue【認定こども園・幼稚園・保育所】&#10;一人当たり面積"/>
        <xdr:cNvSpPr txBox="1"/>
      </xdr:nvSpPr>
      <xdr:spPr>
        <a:xfrm>
          <a:off x="21075727" y="64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74947</xdr:rowOff>
    </xdr:from>
    <xdr:ext cx="469744" cy="259045"/>
    <xdr:sp macro="" textlink="">
      <xdr:nvSpPr>
        <xdr:cNvPr id="505" name="n_2mainValue【認定こども園・幼稚園・保育所】&#10;一人当たり面積"/>
        <xdr:cNvSpPr txBox="1"/>
      </xdr:nvSpPr>
      <xdr:spPr>
        <a:xfrm>
          <a:off x="20199427" y="641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77233</xdr:rowOff>
    </xdr:from>
    <xdr:ext cx="469744" cy="259045"/>
    <xdr:sp macro="" textlink="">
      <xdr:nvSpPr>
        <xdr:cNvPr id="506" name="n_3mainValue【認定こども園・幼稚園・保育所】&#10;一人当たり面積"/>
        <xdr:cNvSpPr txBox="1"/>
      </xdr:nvSpPr>
      <xdr:spPr>
        <a:xfrm>
          <a:off x="19310427" y="642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79519</xdr:rowOff>
    </xdr:from>
    <xdr:ext cx="469744" cy="259045"/>
    <xdr:sp macro="" textlink="">
      <xdr:nvSpPr>
        <xdr:cNvPr id="507" name="n_4mainValue【認定こども園・幼稚園・保育所】&#10;一人当たり面積"/>
        <xdr:cNvSpPr txBox="1"/>
      </xdr:nvSpPr>
      <xdr:spPr>
        <a:xfrm>
          <a:off x="18421427" y="642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0" name="テキスト ボックス 519"/>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0" name="テキスト ボックス 52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0</xdr:rowOff>
    </xdr:from>
    <xdr:to>
      <xdr:col>85</xdr:col>
      <xdr:colOff>126364</xdr:colOff>
      <xdr:row>63</xdr:row>
      <xdr:rowOff>78105</xdr:rowOff>
    </xdr:to>
    <xdr:cxnSp macro="">
      <xdr:nvCxnSpPr>
        <xdr:cNvPr id="532" name="直線コネクタ 531"/>
        <xdr:cNvCxnSpPr/>
      </xdr:nvCxnSpPr>
      <xdr:spPr>
        <a:xfrm flipV="1">
          <a:off x="16318864" y="9772650"/>
          <a:ext cx="0" cy="110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533" name="【学校施設】&#10;有形固定資産減価償却率最小値テキスト"/>
        <xdr:cNvSpPr txBox="1"/>
      </xdr:nvSpPr>
      <xdr:spPr>
        <a:xfrm>
          <a:off x="16357600"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534" name="直線コネクタ 533"/>
        <xdr:cNvCxnSpPr/>
      </xdr:nvCxnSpPr>
      <xdr:spPr>
        <a:xfrm>
          <a:off x="16230600" y="108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118127</xdr:rowOff>
    </xdr:from>
    <xdr:ext cx="405111" cy="259045"/>
    <xdr:sp macro="" textlink="">
      <xdr:nvSpPr>
        <xdr:cNvPr id="535" name="【学校施設】&#10;有形固定資産減価償却率最大値テキスト"/>
        <xdr:cNvSpPr txBox="1"/>
      </xdr:nvSpPr>
      <xdr:spPr>
        <a:xfrm>
          <a:off x="16357600" y="954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0</xdr:rowOff>
    </xdr:from>
    <xdr:to>
      <xdr:col>86</xdr:col>
      <xdr:colOff>25400</xdr:colOff>
      <xdr:row>57</xdr:row>
      <xdr:rowOff>0</xdr:rowOff>
    </xdr:to>
    <xdr:cxnSp macro="">
      <xdr:nvCxnSpPr>
        <xdr:cNvPr id="536" name="直線コネクタ 535"/>
        <xdr:cNvCxnSpPr/>
      </xdr:nvCxnSpPr>
      <xdr:spPr>
        <a:xfrm>
          <a:off x="16230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5732</xdr:rowOff>
    </xdr:from>
    <xdr:ext cx="405111" cy="259045"/>
    <xdr:sp macro="" textlink="">
      <xdr:nvSpPr>
        <xdr:cNvPr id="537" name="【学校施設】&#10;有形固定資産減価償却率平均値テキスト"/>
        <xdr:cNvSpPr txBox="1"/>
      </xdr:nvSpPr>
      <xdr:spPr>
        <a:xfrm>
          <a:off x="16357600" y="10292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27305</xdr:rowOff>
    </xdr:from>
    <xdr:to>
      <xdr:col>85</xdr:col>
      <xdr:colOff>177800</xdr:colOff>
      <xdr:row>60</xdr:row>
      <xdr:rowOff>128905</xdr:rowOff>
    </xdr:to>
    <xdr:sp macro="" textlink="">
      <xdr:nvSpPr>
        <xdr:cNvPr id="538" name="フローチャート: 判断 537"/>
        <xdr:cNvSpPr/>
      </xdr:nvSpPr>
      <xdr:spPr>
        <a:xfrm>
          <a:off x="162687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539" name="フローチャート: 判断 538"/>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540" name="フローチャート: 判断 539"/>
        <xdr:cNvSpPr/>
      </xdr:nvSpPr>
      <xdr:spPr>
        <a:xfrm>
          <a:off x="14541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2540</xdr:rowOff>
    </xdr:from>
    <xdr:to>
      <xdr:col>72</xdr:col>
      <xdr:colOff>38100</xdr:colOff>
      <xdr:row>60</xdr:row>
      <xdr:rowOff>104140</xdr:rowOff>
    </xdr:to>
    <xdr:sp macro="" textlink="">
      <xdr:nvSpPr>
        <xdr:cNvPr id="541" name="フローチャート: 判断 540"/>
        <xdr:cNvSpPr/>
      </xdr:nvSpPr>
      <xdr:spPr>
        <a:xfrm>
          <a:off x="13652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147320</xdr:rowOff>
    </xdr:from>
    <xdr:to>
      <xdr:col>67</xdr:col>
      <xdr:colOff>101600</xdr:colOff>
      <xdr:row>60</xdr:row>
      <xdr:rowOff>77470</xdr:rowOff>
    </xdr:to>
    <xdr:sp macro="" textlink="">
      <xdr:nvSpPr>
        <xdr:cNvPr id="542" name="フローチャート: 判断 541"/>
        <xdr:cNvSpPr/>
      </xdr:nvSpPr>
      <xdr:spPr>
        <a:xfrm>
          <a:off x="12763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19685</xdr:rowOff>
    </xdr:from>
    <xdr:to>
      <xdr:col>85</xdr:col>
      <xdr:colOff>177800</xdr:colOff>
      <xdr:row>60</xdr:row>
      <xdr:rowOff>121285</xdr:rowOff>
    </xdr:to>
    <xdr:sp macro="" textlink="">
      <xdr:nvSpPr>
        <xdr:cNvPr id="548" name="楕円 547"/>
        <xdr:cNvSpPr/>
      </xdr:nvSpPr>
      <xdr:spPr>
        <a:xfrm>
          <a:off x="16268700" y="103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42562</xdr:rowOff>
    </xdr:from>
    <xdr:ext cx="405111" cy="259045"/>
    <xdr:sp macro="" textlink="">
      <xdr:nvSpPr>
        <xdr:cNvPr id="549" name="【学校施設】&#10;有形固定資産減価償却率該当値テキスト"/>
        <xdr:cNvSpPr txBox="1"/>
      </xdr:nvSpPr>
      <xdr:spPr>
        <a:xfrm>
          <a:off x="16357600" y="10158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153035</xdr:rowOff>
    </xdr:from>
    <xdr:to>
      <xdr:col>81</xdr:col>
      <xdr:colOff>101600</xdr:colOff>
      <xdr:row>60</xdr:row>
      <xdr:rowOff>83185</xdr:rowOff>
    </xdr:to>
    <xdr:sp macro="" textlink="">
      <xdr:nvSpPr>
        <xdr:cNvPr id="550" name="楕円 549"/>
        <xdr:cNvSpPr/>
      </xdr:nvSpPr>
      <xdr:spPr>
        <a:xfrm>
          <a:off x="15430500" y="1026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32385</xdr:rowOff>
    </xdr:from>
    <xdr:to>
      <xdr:col>85</xdr:col>
      <xdr:colOff>127000</xdr:colOff>
      <xdr:row>60</xdr:row>
      <xdr:rowOff>70485</xdr:rowOff>
    </xdr:to>
    <xdr:cxnSp macro="">
      <xdr:nvCxnSpPr>
        <xdr:cNvPr id="551" name="直線コネクタ 550"/>
        <xdr:cNvCxnSpPr/>
      </xdr:nvCxnSpPr>
      <xdr:spPr>
        <a:xfrm>
          <a:off x="15481300" y="1031938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114935</xdr:rowOff>
    </xdr:from>
    <xdr:to>
      <xdr:col>76</xdr:col>
      <xdr:colOff>165100</xdr:colOff>
      <xdr:row>60</xdr:row>
      <xdr:rowOff>45085</xdr:rowOff>
    </xdr:to>
    <xdr:sp macro="" textlink="">
      <xdr:nvSpPr>
        <xdr:cNvPr id="552" name="楕円 551"/>
        <xdr:cNvSpPr/>
      </xdr:nvSpPr>
      <xdr:spPr>
        <a:xfrm>
          <a:off x="14541500" y="1023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165735</xdr:rowOff>
    </xdr:from>
    <xdr:to>
      <xdr:col>81</xdr:col>
      <xdr:colOff>50800</xdr:colOff>
      <xdr:row>60</xdr:row>
      <xdr:rowOff>32385</xdr:rowOff>
    </xdr:to>
    <xdr:cxnSp macro="">
      <xdr:nvCxnSpPr>
        <xdr:cNvPr id="553" name="直線コネクタ 552"/>
        <xdr:cNvCxnSpPr/>
      </xdr:nvCxnSpPr>
      <xdr:spPr>
        <a:xfrm>
          <a:off x="14592300" y="1028128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74930</xdr:rowOff>
    </xdr:from>
    <xdr:to>
      <xdr:col>72</xdr:col>
      <xdr:colOff>38100</xdr:colOff>
      <xdr:row>60</xdr:row>
      <xdr:rowOff>5080</xdr:rowOff>
    </xdr:to>
    <xdr:sp macro="" textlink="">
      <xdr:nvSpPr>
        <xdr:cNvPr id="554" name="楕円 553"/>
        <xdr:cNvSpPr/>
      </xdr:nvSpPr>
      <xdr:spPr>
        <a:xfrm>
          <a:off x="13652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125730</xdr:rowOff>
    </xdr:from>
    <xdr:to>
      <xdr:col>76</xdr:col>
      <xdr:colOff>114300</xdr:colOff>
      <xdr:row>59</xdr:row>
      <xdr:rowOff>165735</xdr:rowOff>
    </xdr:to>
    <xdr:cxnSp macro="">
      <xdr:nvCxnSpPr>
        <xdr:cNvPr id="555" name="直線コネクタ 554"/>
        <xdr:cNvCxnSpPr/>
      </xdr:nvCxnSpPr>
      <xdr:spPr>
        <a:xfrm>
          <a:off x="13703300" y="1024128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34925</xdr:rowOff>
    </xdr:from>
    <xdr:to>
      <xdr:col>67</xdr:col>
      <xdr:colOff>101600</xdr:colOff>
      <xdr:row>59</xdr:row>
      <xdr:rowOff>136525</xdr:rowOff>
    </xdr:to>
    <xdr:sp macro="" textlink="">
      <xdr:nvSpPr>
        <xdr:cNvPr id="556" name="楕円 555"/>
        <xdr:cNvSpPr/>
      </xdr:nvSpPr>
      <xdr:spPr>
        <a:xfrm>
          <a:off x="12763500" y="1015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85725</xdr:rowOff>
    </xdr:from>
    <xdr:to>
      <xdr:col>71</xdr:col>
      <xdr:colOff>177800</xdr:colOff>
      <xdr:row>59</xdr:row>
      <xdr:rowOff>125730</xdr:rowOff>
    </xdr:to>
    <xdr:cxnSp macro="">
      <xdr:nvCxnSpPr>
        <xdr:cNvPr id="557" name="直線コネクタ 556"/>
        <xdr:cNvCxnSpPr/>
      </xdr:nvCxnSpPr>
      <xdr:spPr>
        <a:xfrm>
          <a:off x="12814300" y="102012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104792</xdr:rowOff>
    </xdr:from>
    <xdr:ext cx="405111" cy="259045"/>
    <xdr:sp macro="" textlink="">
      <xdr:nvSpPr>
        <xdr:cNvPr id="558" name="n_1aveValue【学校施設】&#10;有形固定資産減価償却率"/>
        <xdr:cNvSpPr txBox="1"/>
      </xdr:nvSpPr>
      <xdr:spPr>
        <a:xfrm>
          <a:off x="152660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89552</xdr:rowOff>
    </xdr:from>
    <xdr:ext cx="405111" cy="259045"/>
    <xdr:sp macro="" textlink="">
      <xdr:nvSpPr>
        <xdr:cNvPr id="559" name="n_2aveValue【学校施設】&#10;有形固定資産減価償却率"/>
        <xdr:cNvSpPr txBox="1"/>
      </xdr:nvSpPr>
      <xdr:spPr>
        <a:xfrm>
          <a:off x="143897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95267</xdr:rowOff>
    </xdr:from>
    <xdr:ext cx="405111" cy="259045"/>
    <xdr:sp macro="" textlink="">
      <xdr:nvSpPr>
        <xdr:cNvPr id="560" name="n_3aveValue【学校施設】&#10;有形固定資産減価償却率"/>
        <xdr:cNvSpPr txBox="1"/>
      </xdr:nvSpPr>
      <xdr:spPr>
        <a:xfrm>
          <a:off x="13500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68597</xdr:rowOff>
    </xdr:from>
    <xdr:ext cx="405111" cy="259045"/>
    <xdr:sp macro="" textlink="">
      <xdr:nvSpPr>
        <xdr:cNvPr id="561" name="n_4aveValue【学校施設】&#10;有形固定資産減価償却率"/>
        <xdr:cNvSpPr txBox="1"/>
      </xdr:nvSpPr>
      <xdr:spPr>
        <a:xfrm>
          <a:off x="126117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99712</xdr:rowOff>
    </xdr:from>
    <xdr:ext cx="405111" cy="259045"/>
    <xdr:sp macro="" textlink="">
      <xdr:nvSpPr>
        <xdr:cNvPr id="562" name="n_1mainValue【学校施設】&#10;有形固定資産減価償却率"/>
        <xdr:cNvSpPr txBox="1"/>
      </xdr:nvSpPr>
      <xdr:spPr>
        <a:xfrm>
          <a:off x="152660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61612</xdr:rowOff>
    </xdr:from>
    <xdr:ext cx="405111" cy="259045"/>
    <xdr:sp macro="" textlink="">
      <xdr:nvSpPr>
        <xdr:cNvPr id="563" name="n_2mainValue【学校施設】&#10;有形固定資産減価償却率"/>
        <xdr:cNvSpPr txBox="1"/>
      </xdr:nvSpPr>
      <xdr:spPr>
        <a:xfrm>
          <a:off x="14389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21607</xdr:rowOff>
    </xdr:from>
    <xdr:ext cx="405111" cy="259045"/>
    <xdr:sp macro="" textlink="">
      <xdr:nvSpPr>
        <xdr:cNvPr id="564" name="n_3mainValue【学校施設】&#10;有形固定資産減価償却率"/>
        <xdr:cNvSpPr txBox="1"/>
      </xdr:nvSpPr>
      <xdr:spPr>
        <a:xfrm>
          <a:off x="13500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153052</xdr:rowOff>
    </xdr:from>
    <xdr:ext cx="405111" cy="259045"/>
    <xdr:sp macro="" textlink="">
      <xdr:nvSpPr>
        <xdr:cNvPr id="565" name="n_4mainValue【学校施設】&#10;有形固定資産減価償却率"/>
        <xdr:cNvSpPr txBox="1"/>
      </xdr:nvSpPr>
      <xdr:spPr>
        <a:xfrm>
          <a:off x="12611744" y="992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7" name="直線コネクタ 57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8" name="テキスト ボックス 57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9" name="直線コネクタ 57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0" name="テキスト ボックス 57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1" name="直線コネクタ 58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2" name="テキスト ボックス 58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3" name="直線コネクタ 58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4" name="テキスト ボックス 58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5" name="直線コネクタ 58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6" name="テキスト ボックス 58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7" name="直線コネクタ 58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8" name="テキスト ボックス 58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160347</xdr:rowOff>
    </xdr:from>
    <xdr:to>
      <xdr:col>116</xdr:col>
      <xdr:colOff>62864</xdr:colOff>
      <xdr:row>63</xdr:row>
      <xdr:rowOff>74785</xdr:rowOff>
    </xdr:to>
    <xdr:cxnSp macro="">
      <xdr:nvCxnSpPr>
        <xdr:cNvPr id="592" name="直線コネクタ 591"/>
        <xdr:cNvCxnSpPr/>
      </xdr:nvCxnSpPr>
      <xdr:spPr>
        <a:xfrm flipV="1">
          <a:off x="22160864" y="9590097"/>
          <a:ext cx="0" cy="1286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78612</xdr:rowOff>
    </xdr:from>
    <xdr:ext cx="469744" cy="259045"/>
    <xdr:sp macro="" textlink="">
      <xdr:nvSpPr>
        <xdr:cNvPr id="593" name="【学校施設】&#10;一人当たり面積最小値テキスト"/>
        <xdr:cNvSpPr txBox="1"/>
      </xdr:nvSpPr>
      <xdr:spPr>
        <a:xfrm>
          <a:off x="22199600" y="1087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74785</xdr:rowOff>
    </xdr:from>
    <xdr:to>
      <xdr:col>116</xdr:col>
      <xdr:colOff>152400</xdr:colOff>
      <xdr:row>63</xdr:row>
      <xdr:rowOff>74785</xdr:rowOff>
    </xdr:to>
    <xdr:cxnSp macro="">
      <xdr:nvCxnSpPr>
        <xdr:cNvPr id="594" name="直線コネクタ 593"/>
        <xdr:cNvCxnSpPr/>
      </xdr:nvCxnSpPr>
      <xdr:spPr>
        <a:xfrm>
          <a:off x="22072600" y="1087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107024</xdr:rowOff>
    </xdr:from>
    <xdr:ext cx="469744" cy="259045"/>
    <xdr:sp macro="" textlink="">
      <xdr:nvSpPr>
        <xdr:cNvPr id="595" name="【学校施設】&#10;一人当たり面積最大値テキスト"/>
        <xdr:cNvSpPr txBox="1"/>
      </xdr:nvSpPr>
      <xdr:spPr>
        <a:xfrm>
          <a:off x="22199600" y="936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160347</xdr:rowOff>
    </xdr:from>
    <xdr:to>
      <xdr:col>116</xdr:col>
      <xdr:colOff>152400</xdr:colOff>
      <xdr:row>55</xdr:row>
      <xdr:rowOff>160347</xdr:rowOff>
    </xdr:to>
    <xdr:cxnSp macro="">
      <xdr:nvCxnSpPr>
        <xdr:cNvPr id="596" name="直線コネクタ 595"/>
        <xdr:cNvCxnSpPr/>
      </xdr:nvCxnSpPr>
      <xdr:spPr>
        <a:xfrm>
          <a:off x="22072600" y="959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132097</xdr:rowOff>
    </xdr:from>
    <xdr:ext cx="469744" cy="259045"/>
    <xdr:sp macro="" textlink="">
      <xdr:nvSpPr>
        <xdr:cNvPr id="597" name="【学校施設】&#10;一人当たり面積平均値テキスト"/>
        <xdr:cNvSpPr txBox="1"/>
      </xdr:nvSpPr>
      <xdr:spPr>
        <a:xfrm>
          <a:off x="22199600" y="1024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109220</xdr:rowOff>
    </xdr:from>
    <xdr:to>
      <xdr:col>116</xdr:col>
      <xdr:colOff>114300</xdr:colOff>
      <xdr:row>61</xdr:row>
      <xdr:rowOff>39370</xdr:rowOff>
    </xdr:to>
    <xdr:sp macro="" textlink="">
      <xdr:nvSpPr>
        <xdr:cNvPr id="598" name="フローチャート: 判断 597"/>
        <xdr:cNvSpPr/>
      </xdr:nvSpPr>
      <xdr:spPr>
        <a:xfrm>
          <a:off x="22110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117711</xdr:rowOff>
    </xdr:from>
    <xdr:to>
      <xdr:col>112</xdr:col>
      <xdr:colOff>38100</xdr:colOff>
      <xdr:row>61</xdr:row>
      <xdr:rowOff>47861</xdr:rowOff>
    </xdr:to>
    <xdr:sp macro="" textlink="">
      <xdr:nvSpPr>
        <xdr:cNvPr id="599" name="フローチャート: 判断 598"/>
        <xdr:cNvSpPr/>
      </xdr:nvSpPr>
      <xdr:spPr>
        <a:xfrm>
          <a:off x="21272500" y="1040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98116</xdr:rowOff>
    </xdr:from>
    <xdr:to>
      <xdr:col>107</xdr:col>
      <xdr:colOff>101600</xdr:colOff>
      <xdr:row>61</xdr:row>
      <xdr:rowOff>28266</xdr:rowOff>
    </xdr:to>
    <xdr:sp macro="" textlink="">
      <xdr:nvSpPr>
        <xdr:cNvPr id="600" name="フローチャート: 判断 599"/>
        <xdr:cNvSpPr/>
      </xdr:nvSpPr>
      <xdr:spPr>
        <a:xfrm>
          <a:off x="20383500" y="1038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112485</xdr:rowOff>
    </xdr:from>
    <xdr:to>
      <xdr:col>102</xdr:col>
      <xdr:colOff>165100</xdr:colOff>
      <xdr:row>61</xdr:row>
      <xdr:rowOff>42635</xdr:rowOff>
    </xdr:to>
    <xdr:sp macro="" textlink="">
      <xdr:nvSpPr>
        <xdr:cNvPr id="601" name="フローチャート: 判断 600"/>
        <xdr:cNvSpPr/>
      </xdr:nvSpPr>
      <xdr:spPr>
        <a:xfrm>
          <a:off x="19494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126202</xdr:rowOff>
    </xdr:from>
    <xdr:to>
      <xdr:col>98</xdr:col>
      <xdr:colOff>38100</xdr:colOff>
      <xdr:row>61</xdr:row>
      <xdr:rowOff>56352</xdr:rowOff>
    </xdr:to>
    <xdr:sp macro="" textlink="">
      <xdr:nvSpPr>
        <xdr:cNvPr id="602" name="フローチャート: 判断 601"/>
        <xdr:cNvSpPr/>
      </xdr:nvSpPr>
      <xdr:spPr>
        <a:xfrm>
          <a:off x="18605500" y="1041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169309</xdr:rowOff>
    </xdr:from>
    <xdr:to>
      <xdr:col>116</xdr:col>
      <xdr:colOff>114300</xdr:colOff>
      <xdr:row>61</xdr:row>
      <xdr:rowOff>99459</xdr:rowOff>
    </xdr:to>
    <xdr:sp macro="" textlink="">
      <xdr:nvSpPr>
        <xdr:cNvPr id="608" name="楕円 607"/>
        <xdr:cNvSpPr/>
      </xdr:nvSpPr>
      <xdr:spPr>
        <a:xfrm>
          <a:off x="22110700" y="1045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147736</xdr:rowOff>
    </xdr:from>
    <xdr:ext cx="469744" cy="259045"/>
    <xdr:sp macro="" textlink="">
      <xdr:nvSpPr>
        <xdr:cNvPr id="609" name="【学校施設】&#10;一人当たり面積該当値テキスト"/>
        <xdr:cNvSpPr txBox="1"/>
      </xdr:nvSpPr>
      <xdr:spPr>
        <a:xfrm>
          <a:off x="22199600" y="10434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3084</xdr:rowOff>
    </xdr:from>
    <xdr:to>
      <xdr:col>112</xdr:col>
      <xdr:colOff>38100</xdr:colOff>
      <xdr:row>61</xdr:row>
      <xdr:rowOff>104684</xdr:rowOff>
    </xdr:to>
    <xdr:sp macro="" textlink="">
      <xdr:nvSpPr>
        <xdr:cNvPr id="610" name="楕円 609"/>
        <xdr:cNvSpPr/>
      </xdr:nvSpPr>
      <xdr:spPr>
        <a:xfrm>
          <a:off x="212725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48659</xdr:rowOff>
    </xdr:from>
    <xdr:to>
      <xdr:col>116</xdr:col>
      <xdr:colOff>63500</xdr:colOff>
      <xdr:row>61</xdr:row>
      <xdr:rowOff>53884</xdr:rowOff>
    </xdr:to>
    <xdr:cxnSp macro="">
      <xdr:nvCxnSpPr>
        <xdr:cNvPr id="611" name="直線コネクタ 610"/>
        <xdr:cNvCxnSpPr/>
      </xdr:nvCxnSpPr>
      <xdr:spPr>
        <a:xfrm flipV="1">
          <a:off x="21323300" y="10507109"/>
          <a:ext cx="8382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3738</xdr:rowOff>
    </xdr:from>
    <xdr:to>
      <xdr:col>107</xdr:col>
      <xdr:colOff>101600</xdr:colOff>
      <xdr:row>61</xdr:row>
      <xdr:rowOff>105338</xdr:rowOff>
    </xdr:to>
    <xdr:sp macro="" textlink="">
      <xdr:nvSpPr>
        <xdr:cNvPr id="612" name="楕円 611"/>
        <xdr:cNvSpPr/>
      </xdr:nvSpPr>
      <xdr:spPr>
        <a:xfrm>
          <a:off x="20383500" y="1046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53884</xdr:rowOff>
    </xdr:from>
    <xdr:to>
      <xdr:col>111</xdr:col>
      <xdr:colOff>177800</xdr:colOff>
      <xdr:row>61</xdr:row>
      <xdr:rowOff>54538</xdr:rowOff>
    </xdr:to>
    <xdr:cxnSp macro="">
      <xdr:nvCxnSpPr>
        <xdr:cNvPr id="613" name="直線コネクタ 612"/>
        <xdr:cNvCxnSpPr/>
      </xdr:nvCxnSpPr>
      <xdr:spPr>
        <a:xfrm flipV="1">
          <a:off x="20434300" y="10512334"/>
          <a:ext cx="8890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7656</xdr:rowOff>
    </xdr:from>
    <xdr:to>
      <xdr:col>102</xdr:col>
      <xdr:colOff>165100</xdr:colOff>
      <xdr:row>61</xdr:row>
      <xdr:rowOff>109256</xdr:rowOff>
    </xdr:to>
    <xdr:sp macro="" textlink="">
      <xdr:nvSpPr>
        <xdr:cNvPr id="614" name="楕円 613"/>
        <xdr:cNvSpPr/>
      </xdr:nvSpPr>
      <xdr:spPr>
        <a:xfrm>
          <a:off x="19494500" y="1046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54538</xdr:rowOff>
    </xdr:from>
    <xdr:to>
      <xdr:col>107</xdr:col>
      <xdr:colOff>50800</xdr:colOff>
      <xdr:row>61</xdr:row>
      <xdr:rowOff>58456</xdr:rowOff>
    </xdr:to>
    <xdr:cxnSp macro="">
      <xdr:nvCxnSpPr>
        <xdr:cNvPr id="615" name="直線コネクタ 614"/>
        <xdr:cNvCxnSpPr/>
      </xdr:nvCxnSpPr>
      <xdr:spPr>
        <a:xfrm flipV="1">
          <a:off x="19545300" y="10512988"/>
          <a:ext cx="889000" cy="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11575</xdr:rowOff>
    </xdr:from>
    <xdr:to>
      <xdr:col>98</xdr:col>
      <xdr:colOff>38100</xdr:colOff>
      <xdr:row>61</xdr:row>
      <xdr:rowOff>113175</xdr:rowOff>
    </xdr:to>
    <xdr:sp macro="" textlink="">
      <xdr:nvSpPr>
        <xdr:cNvPr id="616" name="楕円 615"/>
        <xdr:cNvSpPr/>
      </xdr:nvSpPr>
      <xdr:spPr>
        <a:xfrm>
          <a:off x="18605500" y="1047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58456</xdr:rowOff>
    </xdr:from>
    <xdr:to>
      <xdr:col>102</xdr:col>
      <xdr:colOff>114300</xdr:colOff>
      <xdr:row>61</xdr:row>
      <xdr:rowOff>62375</xdr:rowOff>
    </xdr:to>
    <xdr:cxnSp macro="">
      <xdr:nvCxnSpPr>
        <xdr:cNvPr id="617" name="直線コネクタ 616"/>
        <xdr:cNvCxnSpPr/>
      </xdr:nvCxnSpPr>
      <xdr:spPr>
        <a:xfrm flipV="1">
          <a:off x="18656300" y="10516906"/>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64388</xdr:rowOff>
    </xdr:from>
    <xdr:ext cx="469744" cy="259045"/>
    <xdr:sp macro="" textlink="">
      <xdr:nvSpPr>
        <xdr:cNvPr id="618" name="n_1aveValue【学校施設】&#10;一人当たり面積"/>
        <xdr:cNvSpPr txBox="1"/>
      </xdr:nvSpPr>
      <xdr:spPr>
        <a:xfrm>
          <a:off x="21075727" y="1017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44793</xdr:rowOff>
    </xdr:from>
    <xdr:ext cx="469744" cy="259045"/>
    <xdr:sp macro="" textlink="">
      <xdr:nvSpPr>
        <xdr:cNvPr id="619" name="n_2aveValue【学校施設】&#10;一人当たり面積"/>
        <xdr:cNvSpPr txBox="1"/>
      </xdr:nvSpPr>
      <xdr:spPr>
        <a:xfrm>
          <a:off x="20199427" y="10160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59162</xdr:rowOff>
    </xdr:from>
    <xdr:ext cx="469744" cy="259045"/>
    <xdr:sp macro="" textlink="">
      <xdr:nvSpPr>
        <xdr:cNvPr id="620" name="n_3aveValue【学校施設】&#10;一人当たり面積"/>
        <xdr:cNvSpPr txBox="1"/>
      </xdr:nvSpPr>
      <xdr:spPr>
        <a:xfrm>
          <a:off x="19310427" y="1017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72879</xdr:rowOff>
    </xdr:from>
    <xdr:ext cx="469744" cy="259045"/>
    <xdr:sp macro="" textlink="">
      <xdr:nvSpPr>
        <xdr:cNvPr id="621" name="n_4aveValue【学校施設】&#10;一人当たり面積"/>
        <xdr:cNvSpPr txBox="1"/>
      </xdr:nvSpPr>
      <xdr:spPr>
        <a:xfrm>
          <a:off x="18421427" y="1018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95811</xdr:rowOff>
    </xdr:from>
    <xdr:ext cx="469744" cy="259045"/>
    <xdr:sp macro="" textlink="">
      <xdr:nvSpPr>
        <xdr:cNvPr id="622" name="n_1mainValue【学校施設】&#10;一人当たり面積"/>
        <xdr:cNvSpPr txBox="1"/>
      </xdr:nvSpPr>
      <xdr:spPr>
        <a:xfrm>
          <a:off x="21075727" y="1055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96465</xdr:rowOff>
    </xdr:from>
    <xdr:ext cx="469744" cy="259045"/>
    <xdr:sp macro="" textlink="">
      <xdr:nvSpPr>
        <xdr:cNvPr id="623" name="n_2mainValue【学校施設】&#10;一人当たり面積"/>
        <xdr:cNvSpPr txBox="1"/>
      </xdr:nvSpPr>
      <xdr:spPr>
        <a:xfrm>
          <a:off x="20199427" y="1055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100383</xdr:rowOff>
    </xdr:from>
    <xdr:ext cx="469744" cy="259045"/>
    <xdr:sp macro="" textlink="">
      <xdr:nvSpPr>
        <xdr:cNvPr id="624" name="n_3mainValue【学校施設】&#10;一人当たり面積"/>
        <xdr:cNvSpPr txBox="1"/>
      </xdr:nvSpPr>
      <xdr:spPr>
        <a:xfrm>
          <a:off x="19310427" y="10558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104302</xdr:rowOff>
    </xdr:from>
    <xdr:ext cx="469744" cy="259045"/>
    <xdr:sp macro="" textlink="">
      <xdr:nvSpPr>
        <xdr:cNvPr id="625" name="n_4mainValue【学校施設】&#10;一人当たり面積"/>
        <xdr:cNvSpPr txBox="1"/>
      </xdr:nvSpPr>
      <xdr:spPr>
        <a:xfrm>
          <a:off x="18421427" y="10562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7" name="直線コネクタ 63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8" name="テキスト ボックス 63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9" name="直線コネクタ 63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0" name="テキスト ボックス 63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1" name="直線コネクタ 64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2" name="テキスト ボックス 64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3" name="直線コネクタ 64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4" name="テキスト ボックス 64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5" name="直線コネクタ 64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6" name="テキスト ボックス 645"/>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9" name="直線コネクタ 648"/>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50" name="【児童館】&#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51" name="直線コネクタ 650"/>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52" name="【児童館】&#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3" name="直線コネクタ 652"/>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80027</xdr:rowOff>
    </xdr:from>
    <xdr:ext cx="405111" cy="259045"/>
    <xdr:sp macro="" textlink="">
      <xdr:nvSpPr>
        <xdr:cNvPr id="654" name="【児童館】&#10;有形固定資産減価償却率平均値テキスト"/>
        <xdr:cNvSpPr txBox="1"/>
      </xdr:nvSpPr>
      <xdr:spPr>
        <a:xfrm>
          <a:off x="16357600" y="1379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57150</xdr:rowOff>
    </xdr:from>
    <xdr:to>
      <xdr:col>85</xdr:col>
      <xdr:colOff>177800</xdr:colOff>
      <xdr:row>81</xdr:row>
      <xdr:rowOff>158750</xdr:rowOff>
    </xdr:to>
    <xdr:sp macro="" textlink="">
      <xdr:nvSpPr>
        <xdr:cNvPr id="655" name="フローチャート: 判断 654"/>
        <xdr:cNvSpPr/>
      </xdr:nvSpPr>
      <xdr:spPr>
        <a:xfrm>
          <a:off x="16268700" y="1394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53339</xdr:rowOff>
    </xdr:from>
    <xdr:to>
      <xdr:col>81</xdr:col>
      <xdr:colOff>101600</xdr:colOff>
      <xdr:row>81</xdr:row>
      <xdr:rowOff>154939</xdr:rowOff>
    </xdr:to>
    <xdr:sp macro="" textlink="">
      <xdr:nvSpPr>
        <xdr:cNvPr id="656" name="フローチャート: 判断 655"/>
        <xdr:cNvSpPr/>
      </xdr:nvSpPr>
      <xdr:spPr>
        <a:xfrm>
          <a:off x="15430500" y="1394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45720</xdr:rowOff>
    </xdr:from>
    <xdr:to>
      <xdr:col>76</xdr:col>
      <xdr:colOff>165100</xdr:colOff>
      <xdr:row>81</xdr:row>
      <xdr:rowOff>147320</xdr:rowOff>
    </xdr:to>
    <xdr:sp macro="" textlink="">
      <xdr:nvSpPr>
        <xdr:cNvPr id="657" name="フローチャート: 判断 656"/>
        <xdr:cNvSpPr/>
      </xdr:nvSpPr>
      <xdr:spPr>
        <a:xfrm>
          <a:off x="14541500" y="1393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1270</xdr:rowOff>
    </xdr:from>
    <xdr:to>
      <xdr:col>72</xdr:col>
      <xdr:colOff>38100</xdr:colOff>
      <xdr:row>81</xdr:row>
      <xdr:rowOff>102870</xdr:rowOff>
    </xdr:to>
    <xdr:sp macro="" textlink="">
      <xdr:nvSpPr>
        <xdr:cNvPr id="658" name="フローチャート: 判断 657"/>
        <xdr:cNvSpPr/>
      </xdr:nvSpPr>
      <xdr:spPr>
        <a:xfrm>
          <a:off x="13652500" y="1388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161289</xdr:rowOff>
    </xdr:from>
    <xdr:to>
      <xdr:col>67</xdr:col>
      <xdr:colOff>101600</xdr:colOff>
      <xdr:row>81</xdr:row>
      <xdr:rowOff>91439</xdr:rowOff>
    </xdr:to>
    <xdr:sp macro="" textlink="">
      <xdr:nvSpPr>
        <xdr:cNvPr id="659" name="フローチャート: 判断 658"/>
        <xdr:cNvSpPr/>
      </xdr:nvSpPr>
      <xdr:spPr>
        <a:xfrm>
          <a:off x="12763500" y="13877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78739</xdr:rowOff>
    </xdr:from>
    <xdr:to>
      <xdr:col>85</xdr:col>
      <xdr:colOff>177800</xdr:colOff>
      <xdr:row>83</xdr:row>
      <xdr:rowOff>8889</xdr:rowOff>
    </xdr:to>
    <xdr:sp macro="" textlink="">
      <xdr:nvSpPr>
        <xdr:cNvPr id="665" name="楕円 664"/>
        <xdr:cNvSpPr/>
      </xdr:nvSpPr>
      <xdr:spPr>
        <a:xfrm>
          <a:off x="162687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57166</xdr:rowOff>
    </xdr:from>
    <xdr:ext cx="405111" cy="259045"/>
    <xdr:sp macro="" textlink="">
      <xdr:nvSpPr>
        <xdr:cNvPr id="666" name="【児童館】&#10;有形固定資産減価償却率該当値テキスト"/>
        <xdr:cNvSpPr txBox="1"/>
      </xdr:nvSpPr>
      <xdr:spPr>
        <a:xfrm>
          <a:off x="16357600"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36830</xdr:rowOff>
    </xdr:from>
    <xdr:to>
      <xdr:col>81</xdr:col>
      <xdr:colOff>101600</xdr:colOff>
      <xdr:row>82</xdr:row>
      <xdr:rowOff>138430</xdr:rowOff>
    </xdr:to>
    <xdr:sp macro="" textlink="">
      <xdr:nvSpPr>
        <xdr:cNvPr id="667" name="楕円 666"/>
        <xdr:cNvSpPr/>
      </xdr:nvSpPr>
      <xdr:spPr>
        <a:xfrm>
          <a:off x="15430500" y="140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87630</xdr:rowOff>
    </xdr:from>
    <xdr:to>
      <xdr:col>85</xdr:col>
      <xdr:colOff>127000</xdr:colOff>
      <xdr:row>82</xdr:row>
      <xdr:rowOff>129539</xdr:rowOff>
    </xdr:to>
    <xdr:cxnSp macro="">
      <xdr:nvCxnSpPr>
        <xdr:cNvPr id="668" name="直線コネクタ 667"/>
        <xdr:cNvCxnSpPr/>
      </xdr:nvCxnSpPr>
      <xdr:spPr>
        <a:xfrm>
          <a:off x="15481300" y="1414653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64770</xdr:rowOff>
    </xdr:from>
    <xdr:to>
      <xdr:col>76</xdr:col>
      <xdr:colOff>165100</xdr:colOff>
      <xdr:row>82</xdr:row>
      <xdr:rowOff>166370</xdr:rowOff>
    </xdr:to>
    <xdr:sp macro="" textlink="">
      <xdr:nvSpPr>
        <xdr:cNvPr id="669" name="楕円 668"/>
        <xdr:cNvSpPr/>
      </xdr:nvSpPr>
      <xdr:spPr>
        <a:xfrm>
          <a:off x="14541500" y="1412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87630</xdr:rowOff>
    </xdr:from>
    <xdr:to>
      <xdr:col>81</xdr:col>
      <xdr:colOff>50800</xdr:colOff>
      <xdr:row>82</xdr:row>
      <xdr:rowOff>115570</xdr:rowOff>
    </xdr:to>
    <xdr:cxnSp macro="">
      <xdr:nvCxnSpPr>
        <xdr:cNvPr id="670" name="直線コネクタ 669"/>
        <xdr:cNvCxnSpPr/>
      </xdr:nvCxnSpPr>
      <xdr:spPr>
        <a:xfrm flipV="1">
          <a:off x="14592300" y="1414653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21589</xdr:rowOff>
    </xdr:from>
    <xdr:to>
      <xdr:col>72</xdr:col>
      <xdr:colOff>38100</xdr:colOff>
      <xdr:row>82</xdr:row>
      <xdr:rowOff>123189</xdr:rowOff>
    </xdr:to>
    <xdr:sp macro="" textlink="">
      <xdr:nvSpPr>
        <xdr:cNvPr id="671" name="楕円 670"/>
        <xdr:cNvSpPr/>
      </xdr:nvSpPr>
      <xdr:spPr>
        <a:xfrm>
          <a:off x="13652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72389</xdr:rowOff>
    </xdr:from>
    <xdr:to>
      <xdr:col>76</xdr:col>
      <xdr:colOff>114300</xdr:colOff>
      <xdr:row>82</xdr:row>
      <xdr:rowOff>115570</xdr:rowOff>
    </xdr:to>
    <xdr:cxnSp macro="">
      <xdr:nvCxnSpPr>
        <xdr:cNvPr id="672" name="直線コネクタ 671"/>
        <xdr:cNvCxnSpPr/>
      </xdr:nvCxnSpPr>
      <xdr:spPr>
        <a:xfrm>
          <a:off x="13703300" y="14131289"/>
          <a:ext cx="889000" cy="4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149861</xdr:rowOff>
    </xdr:from>
    <xdr:to>
      <xdr:col>67</xdr:col>
      <xdr:colOff>101600</xdr:colOff>
      <xdr:row>82</xdr:row>
      <xdr:rowOff>80011</xdr:rowOff>
    </xdr:to>
    <xdr:sp macro="" textlink="">
      <xdr:nvSpPr>
        <xdr:cNvPr id="673" name="楕円 672"/>
        <xdr:cNvSpPr/>
      </xdr:nvSpPr>
      <xdr:spPr>
        <a:xfrm>
          <a:off x="12763500" y="1403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29211</xdr:rowOff>
    </xdr:from>
    <xdr:to>
      <xdr:col>71</xdr:col>
      <xdr:colOff>177800</xdr:colOff>
      <xdr:row>82</xdr:row>
      <xdr:rowOff>72389</xdr:rowOff>
    </xdr:to>
    <xdr:cxnSp macro="">
      <xdr:nvCxnSpPr>
        <xdr:cNvPr id="674" name="直線コネクタ 673"/>
        <xdr:cNvCxnSpPr/>
      </xdr:nvCxnSpPr>
      <xdr:spPr>
        <a:xfrm>
          <a:off x="12814300" y="14088111"/>
          <a:ext cx="889000" cy="4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16</xdr:rowOff>
    </xdr:from>
    <xdr:ext cx="405111" cy="259045"/>
    <xdr:sp macro="" textlink="">
      <xdr:nvSpPr>
        <xdr:cNvPr id="675" name="n_1aveValue【児童館】&#10;有形固定資産減価償却率"/>
        <xdr:cNvSpPr txBox="1"/>
      </xdr:nvSpPr>
      <xdr:spPr>
        <a:xfrm>
          <a:off x="15266044" y="13716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163847</xdr:rowOff>
    </xdr:from>
    <xdr:ext cx="405111" cy="259045"/>
    <xdr:sp macro="" textlink="">
      <xdr:nvSpPr>
        <xdr:cNvPr id="676" name="n_2aveValue【児童館】&#10;有形固定資産減価償却率"/>
        <xdr:cNvSpPr txBox="1"/>
      </xdr:nvSpPr>
      <xdr:spPr>
        <a:xfrm>
          <a:off x="14389744" y="13708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119397</xdr:rowOff>
    </xdr:from>
    <xdr:ext cx="405111" cy="259045"/>
    <xdr:sp macro="" textlink="">
      <xdr:nvSpPr>
        <xdr:cNvPr id="677" name="n_3aveValue【児童館】&#10;有形固定資産減価償却率"/>
        <xdr:cNvSpPr txBox="1"/>
      </xdr:nvSpPr>
      <xdr:spPr>
        <a:xfrm>
          <a:off x="13500744" y="13663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107966</xdr:rowOff>
    </xdr:from>
    <xdr:ext cx="405111" cy="259045"/>
    <xdr:sp macro="" textlink="">
      <xdr:nvSpPr>
        <xdr:cNvPr id="678" name="n_4aveValue【児童館】&#10;有形固定資産減価償却率"/>
        <xdr:cNvSpPr txBox="1"/>
      </xdr:nvSpPr>
      <xdr:spPr>
        <a:xfrm>
          <a:off x="12611744" y="13652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129557</xdr:rowOff>
    </xdr:from>
    <xdr:ext cx="405111" cy="259045"/>
    <xdr:sp macro="" textlink="">
      <xdr:nvSpPr>
        <xdr:cNvPr id="679" name="n_1mainValue【児童館】&#10;有形固定資産減価償却率"/>
        <xdr:cNvSpPr txBox="1"/>
      </xdr:nvSpPr>
      <xdr:spPr>
        <a:xfrm>
          <a:off x="15266044" y="1418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157497</xdr:rowOff>
    </xdr:from>
    <xdr:ext cx="405111" cy="259045"/>
    <xdr:sp macro="" textlink="">
      <xdr:nvSpPr>
        <xdr:cNvPr id="680" name="n_2mainValue【児童館】&#10;有形固定資産減価償却率"/>
        <xdr:cNvSpPr txBox="1"/>
      </xdr:nvSpPr>
      <xdr:spPr>
        <a:xfrm>
          <a:off x="14389744" y="14216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114316</xdr:rowOff>
    </xdr:from>
    <xdr:ext cx="405111" cy="259045"/>
    <xdr:sp macro="" textlink="">
      <xdr:nvSpPr>
        <xdr:cNvPr id="681" name="n_3mainValue【児童館】&#10;有形固定資産減価償却率"/>
        <xdr:cNvSpPr txBox="1"/>
      </xdr:nvSpPr>
      <xdr:spPr>
        <a:xfrm>
          <a:off x="13500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71138</xdr:rowOff>
    </xdr:from>
    <xdr:ext cx="405111" cy="259045"/>
    <xdr:sp macro="" textlink="">
      <xdr:nvSpPr>
        <xdr:cNvPr id="682" name="n_4mainValue【児童館】&#10;有形固定資産減価償却率"/>
        <xdr:cNvSpPr txBox="1"/>
      </xdr:nvSpPr>
      <xdr:spPr>
        <a:xfrm>
          <a:off x="12611744" y="14130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3" name="直線コネクタ 69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4" name="テキスト ボックス 69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5" name="直線コネクタ 69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6" name="テキスト ボックス 69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7" name="直線コネクタ 69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8" name="テキスト ボックス 69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9" name="直線コネクタ 69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0" name="テキスト ボックス 69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1" name="直線コネクタ 70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2" name="テキスト ボックス 70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69850</xdr:rowOff>
    </xdr:from>
    <xdr:to>
      <xdr:col>116</xdr:col>
      <xdr:colOff>62864</xdr:colOff>
      <xdr:row>86</xdr:row>
      <xdr:rowOff>76200</xdr:rowOff>
    </xdr:to>
    <xdr:cxnSp macro="">
      <xdr:nvCxnSpPr>
        <xdr:cNvPr id="706" name="直線コネクタ 705"/>
        <xdr:cNvCxnSpPr/>
      </xdr:nvCxnSpPr>
      <xdr:spPr>
        <a:xfrm flipV="1">
          <a:off x="22160864" y="132715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7"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8" name="直線コネクタ 707"/>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16527</xdr:rowOff>
    </xdr:from>
    <xdr:ext cx="469744" cy="259045"/>
    <xdr:sp macro="" textlink="">
      <xdr:nvSpPr>
        <xdr:cNvPr id="709" name="【児童館】&#10;一人当たり面積最大値テキスト"/>
        <xdr:cNvSpPr txBox="1"/>
      </xdr:nvSpPr>
      <xdr:spPr>
        <a:xfrm>
          <a:off x="22199600"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69850</xdr:rowOff>
    </xdr:from>
    <xdr:to>
      <xdr:col>116</xdr:col>
      <xdr:colOff>152400</xdr:colOff>
      <xdr:row>77</xdr:row>
      <xdr:rowOff>69850</xdr:rowOff>
    </xdr:to>
    <xdr:cxnSp macro="">
      <xdr:nvCxnSpPr>
        <xdr:cNvPr id="710" name="直線コネクタ 709"/>
        <xdr:cNvCxnSpPr/>
      </xdr:nvCxnSpPr>
      <xdr:spPr>
        <a:xfrm>
          <a:off x="22072600" y="1327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711" name="【児童館】&#10;一人当たり面積平均値テキスト"/>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12" name="フローチャート: 判断 711"/>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713" name="フローチャート: 判断 712"/>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146050</xdr:rowOff>
    </xdr:from>
    <xdr:to>
      <xdr:col>107</xdr:col>
      <xdr:colOff>101600</xdr:colOff>
      <xdr:row>84</xdr:row>
      <xdr:rowOff>76200</xdr:rowOff>
    </xdr:to>
    <xdr:sp macro="" textlink="">
      <xdr:nvSpPr>
        <xdr:cNvPr id="714" name="フローチャート: 判断 713"/>
        <xdr:cNvSpPr/>
      </xdr:nvSpPr>
      <xdr:spPr>
        <a:xfrm>
          <a:off x="20383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715" name="フローチャート: 判断 714"/>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0</xdr:rowOff>
    </xdr:from>
    <xdr:to>
      <xdr:col>98</xdr:col>
      <xdr:colOff>38100</xdr:colOff>
      <xdr:row>84</xdr:row>
      <xdr:rowOff>101600</xdr:rowOff>
    </xdr:to>
    <xdr:sp macro="" textlink="">
      <xdr:nvSpPr>
        <xdr:cNvPr id="716" name="フローチャート: 判断 715"/>
        <xdr:cNvSpPr/>
      </xdr:nvSpPr>
      <xdr:spPr>
        <a:xfrm>
          <a:off x="18605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69850</xdr:rowOff>
    </xdr:from>
    <xdr:to>
      <xdr:col>116</xdr:col>
      <xdr:colOff>114300</xdr:colOff>
      <xdr:row>84</xdr:row>
      <xdr:rowOff>0</xdr:rowOff>
    </xdr:to>
    <xdr:sp macro="" textlink="">
      <xdr:nvSpPr>
        <xdr:cNvPr id="722" name="楕円 721"/>
        <xdr:cNvSpPr/>
      </xdr:nvSpPr>
      <xdr:spPr>
        <a:xfrm>
          <a:off x="22110700" y="1430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92727</xdr:rowOff>
    </xdr:from>
    <xdr:ext cx="469744" cy="259045"/>
    <xdr:sp macro="" textlink="">
      <xdr:nvSpPr>
        <xdr:cNvPr id="723" name="【児童館】&#10;一人当たり面積該当値テキスト"/>
        <xdr:cNvSpPr txBox="1"/>
      </xdr:nvSpPr>
      <xdr:spPr>
        <a:xfrm>
          <a:off x="22199600" y="141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69850</xdr:rowOff>
    </xdr:from>
    <xdr:to>
      <xdr:col>112</xdr:col>
      <xdr:colOff>38100</xdr:colOff>
      <xdr:row>84</xdr:row>
      <xdr:rowOff>0</xdr:rowOff>
    </xdr:to>
    <xdr:sp macro="" textlink="">
      <xdr:nvSpPr>
        <xdr:cNvPr id="724" name="楕円 723"/>
        <xdr:cNvSpPr/>
      </xdr:nvSpPr>
      <xdr:spPr>
        <a:xfrm>
          <a:off x="21272500" y="1430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120650</xdr:rowOff>
    </xdr:from>
    <xdr:to>
      <xdr:col>116</xdr:col>
      <xdr:colOff>63500</xdr:colOff>
      <xdr:row>83</xdr:row>
      <xdr:rowOff>120650</xdr:rowOff>
    </xdr:to>
    <xdr:cxnSp macro="">
      <xdr:nvCxnSpPr>
        <xdr:cNvPr id="725" name="直線コネクタ 724"/>
        <xdr:cNvCxnSpPr/>
      </xdr:nvCxnSpPr>
      <xdr:spPr>
        <a:xfrm>
          <a:off x="21323300" y="1435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69850</xdr:rowOff>
    </xdr:from>
    <xdr:to>
      <xdr:col>107</xdr:col>
      <xdr:colOff>101600</xdr:colOff>
      <xdr:row>84</xdr:row>
      <xdr:rowOff>0</xdr:rowOff>
    </xdr:to>
    <xdr:sp macro="" textlink="">
      <xdr:nvSpPr>
        <xdr:cNvPr id="726" name="楕円 725"/>
        <xdr:cNvSpPr/>
      </xdr:nvSpPr>
      <xdr:spPr>
        <a:xfrm>
          <a:off x="20383500" y="1430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120650</xdr:rowOff>
    </xdr:from>
    <xdr:to>
      <xdr:col>111</xdr:col>
      <xdr:colOff>177800</xdr:colOff>
      <xdr:row>83</xdr:row>
      <xdr:rowOff>120650</xdr:rowOff>
    </xdr:to>
    <xdr:cxnSp macro="">
      <xdr:nvCxnSpPr>
        <xdr:cNvPr id="727" name="直線コネクタ 726"/>
        <xdr:cNvCxnSpPr/>
      </xdr:nvCxnSpPr>
      <xdr:spPr>
        <a:xfrm>
          <a:off x="20434300" y="1435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69850</xdr:rowOff>
    </xdr:from>
    <xdr:to>
      <xdr:col>102</xdr:col>
      <xdr:colOff>165100</xdr:colOff>
      <xdr:row>84</xdr:row>
      <xdr:rowOff>0</xdr:rowOff>
    </xdr:to>
    <xdr:sp macro="" textlink="">
      <xdr:nvSpPr>
        <xdr:cNvPr id="728" name="楕円 727"/>
        <xdr:cNvSpPr/>
      </xdr:nvSpPr>
      <xdr:spPr>
        <a:xfrm>
          <a:off x="19494500" y="1430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120650</xdr:rowOff>
    </xdr:from>
    <xdr:to>
      <xdr:col>107</xdr:col>
      <xdr:colOff>50800</xdr:colOff>
      <xdr:row>83</xdr:row>
      <xdr:rowOff>120650</xdr:rowOff>
    </xdr:to>
    <xdr:cxnSp macro="">
      <xdr:nvCxnSpPr>
        <xdr:cNvPr id="729" name="直線コネクタ 728"/>
        <xdr:cNvCxnSpPr/>
      </xdr:nvCxnSpPr>
      <xdr:spPr>
        <a:xfrm>
          <a:off x="19545300" y="1435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82550</xdr:rowOff>
    </xdr:from>
    <xdr:to>
      <xdr:col>98</xdr:col>
      <xdr:colOff>38100</xdr:colOff>
      <xdr:row>84</xdr:row>
      <xdr:rowOff>12700</xdr:rowOff>
    </xdr:to>
    <xdr:sp macro="" textlink="">
      <xdr:nvSpPr>
        <xdr:cNvPr id="730" name="楕円 729"/>
        <xdr:cNvSpPr/>
      </xdr:nvSpPr>
      <xdr:spPr>
        <a:xfrm>
          <a:off x="18605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120650</xdr:rowOff>
    </xdr:from>
    <xdr:to>
      <xdr:col>102</xdr:col>
      <xdr:colOff>114300</xdr:colOff>
      <xdr:row>83</xdr:row>
      <xdr:rowOff>133350</xdr:rowOff>
    </xdr:to>
    <xdr:cxnSp macro="">
      <xdr:nvCxnSpPr>
        <xdr:cNvPr id="731" name="直線コネクタ 730"/>
        <xdr:cNvCxnSpPr/>
      </xdr:nvCxnSpPr>
      <xdr:spPr>
        <a:xfrm flipV="1">
          <a:off x="18656300" y="14351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67327</xdr:rowOff>
    </xdr:from>
    <xdr:ext cx="469744" cy="259045"/>
    <xdr:sp macro="" textlink="">
      <xdr:nvSpPr>
        <xdr:cNvPr id="732" name="n_1aveValue【児童館】&#10;一人当たり面積"/>
        <xdr:cNvSpPr txBox="1"/>
      </xdr:nvSpPr>
      <xdr:spPr>
        <a:xfrm>
          <a:off x="210757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67327</xdr:rowOff>
    </xdr:from>
    <xdr:ext cx="469744" cy="259045"/>
    <xdr:sp macro="" textlink="">
      <xdr:nvSpPr>
        <xdr:cNvPr id="733" name="n_2aveValue【児童館】&#10;一人当たり面積"/>
        <xdr:cNvSpPr txBox="1"/>
      </xdr:nvSpPr>
      <xdr:spPr>
        <a:xfrm>
          <a:off x="201994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80027</xdr:rowOff>
    </xdr:from>
    <xdr:ext cx="469744" cy="259045"/>
    <xdr:sp macro="" textlink="">
      <xdr:nvSpPr>
        <xdr:cNvPr id="734" name="n_3aveValue【児童館】&#10;一人当たり面積"/>
        <xdr:cNvSpPr txBox="1"/>
      </xdr:nvSpPr>
      <xdr:spPr>
        <a:xfrm>
          <a:off x="19310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92727</xdr:rowOff>
    </xdr:from>
    <xdr:ext cx="469744" cy="259045"/>
    <xdr:sp macro="" textlink="">
      <xdr:nvSpPr>
        <xdr:cNvPr id="735" name="n_4aveValue【児童館】&#10;一人当たり面積"/>
        <xdr:cNvSpPr txBox="1"/>
      </xdr:nvSpPr>
      <xdr:spPr>
        <a:xfrm>
          <a:off x="18421427" y="1449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16527</xdr:rowOff>
    </xdr:from>
    <xdr:ext cx="469744" cy="259045"/>
    <xdr:sp macro="" textlink="">
      <xdr:nvSpPr>
        <xdr:cNvPr id="736" name="n_1mainValue【児童館】&#10;一人当たり面積"/>
        <xdr:cNvSpPr txBox="1"/>
      </xdr:nvSpPr>
      <xdr:spPr>
        <a:xfrm>
          <a:off x="21075727" y="1407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16527</xdr:rowOff>
    </xdr:from>
    <xdr:ext cx="469744" cy="259045"/>
    <xdr:sp macro="" textlink="">
      <xdr:nvSpPr>
        <xdr:cNvPr id="737" name="n_2mainValue【児童館】&#10;一人当たり面積"/>
        <xdr:cNvSpPr txBox="1"/>
      </xdr:nvSpPr>
      <xdr:spPr>
        <a:xfrm>
          <a:off x="20199427" y="1407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16527</xdr:rowOff>
    </xdr:from>
    <xdr:ext cx="469744" cy="259045"/>
    <xdr:sp macro="" textlink="">
      <xdr:nvSpPr>
        <xdr:cNvPr id="738" name="n_3mainValue【児童館】&#10;一人当たり面積"/>
        <xdr:cNvSpPr txBox="1"/>
      </xdr:nvSpPr>
      <xdr:spPr>
        <a:xfrm>
          <a:off x="19310427" y="1407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29227</xdr:rowOff>
    </xdr:from>
    <xdr:ext cx="469744" cy="259045"/>
    <xdr:sp macro="" textlink="">
      <xdr:nvSpPr>
        <xdr:cNvPr id="739" name="n_4mainValue【児童館】&#10;一人当たり面積"/>
        <xdr:cNvSpPr txBox="1"/>
      </xdr:nvSpPr>
      <xdr:spPr>
        <a:xfrm>
          <a:off x="18421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15784</xdr:rowOff>
    </xdr:from>
    <xdr:to>
      <xdr:col>85</xdr:col>
      <xdr:colOff>126364</xdr:colOff>
      <xdr:row>108</xdr:row>
      <xdr:rowOff>144780</xdr:rowOff>
    </xdr:to>
    <xdr:cxnSp macro="">
      <xdr:nvCxnSpPr>
        <xdr:cNvPr id="765" name="直線コネクタ 764"/>
        <xdr:cNvCxnSpPr/>
      </xdr:nvCxnSpPr>
      <xdr:spPr>
        <a:xfrm flipV="1">
          <a:off x="16318864" y="17160784"/>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148607</xdr:rowOff>
    </xdr:from>
    <xdr:ext cx="405111" cy="259045"/>
    <xdr:sp macro="" textlink="">
      <xdr:nvSpPr>
        <xdr:cNvPr id="766" name="【公民館】&#10;有形固定資産減価償却率最小値テキスト"/>
        <xdr:cNvSpPr txBox="1"/>
      </xdr:nvSpPr>
      <xdr:spPr>
        <a:xfrm>
          <a:off x="163576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767" name="直線コネクタ 766"/>
        <xdr:cNvCxnSpPr/>
      </xdr:nvCxnSpPr>
      <xdr:spPr>
        <a:xfrm>
          <a:off x="16230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133911</xdr:rowOff>
    </xdr:from>
    <xdr:ext cx="340478" cy="259045"/>
    <xdr:sp macro="" textlink="">
      <xdr:nvSpPr>
        <xdr:cNvPr id="768" name="【公民館】&#10;有形固定資産減価償却率最大値テキスト"/>
        <xdr:cNvSpPr txBox="1"/>
      </xdr:nvSpPr>
      <xdr:spPr>
        <a:xfrm>
          <a:off x="16357600" y="1693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15784</xdr:rowOff>
    </xdr:from>
    <xdr:to>
      <xdr:col>86</xdr:col>
      <xdr:colOff>25400</xdr:colOff>
      <xdr:row>100</xdr:row>
      <xdr:rowOff>15784</xdr:rowOff>
    </xdr:to>
    <xdr:cxnSp macro="">
      <xdr:nvCxnSpPr>
        <xdr:cNvPr id="769" name="直線コネクタ 768"/>
        <xdr:cNvCxnSpPr/>
      </xdr:nvCxnSpPr>
      <xdr:spPr>
        <a:xfrm>
          <a:off x="16230600" y="1716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31585</xdr:rowOff>
    </xdr:from>
    <xdr:ext cx="405111" cy="259045"/>
    <xdr:sp macro="" textlink="">
      <xdr:nvSpPr>
        <xdr:cNvPr id="770" name="【公民館】&#10;有形固定資産減価償却率平均値テキスト"/>
        <xdr:cNvSpPr txBox="1"/>
      </xdr:nvSpPr>
      <xdr:spPr>
        <a:xfrm>
          <a:off x="16357600" y="180338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53158</xdr:rowOff>
    </xdr:from>
    <xdr:to>
      <xdr:col>85</xdr:col>
      <xdr:colOff>177800</xdr:colOff>
      <xdr:row>105</xdr:row>
      <xdr:rowOff>154758</xdr:rowOff>
    </xdr:to>
    <xdr:sp macro="" textlink="">
      <xdr:nvSpPr>
        <xdr:cNvPr id="771" name="フローチャート: 判断 770"/>
        <xdr:cNvSpPr/>
      </xdr:nvSpPr>
      <xdr:spPr>
        <a:xfrm>
          <a:off x="162687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87449</xdr:rowOff>
    </xdr:from>
    <xdr:to>
      <xdr:col>81</xdr:col>
      <xdr:colOff>101600</xdr:colOff>
      <xdr:row>106</xdr:row>
      <xdr:rowOff>17599</xdr:rowOff>
    </xdr:to>
    <xdr:sp macro="" textlink="">
      <xdr:nvSpPr>
        <xdr:cNvPr id="772" name="フローチャート: 判断 771"/>
        <xdr:cNvSpPr/>
      </xdr:nvSpPr>
      <xdr:spPr>
        <a:xfrm>
          <a:off x="15430500" y="180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77651</xdr:rowOff>
    </xdr:from>
    <xdr:to>
      <xdr:col>76</xdr:col>
      <xdr:colOff>165100</xdr:colOff>
      <xdr:row>106</xdr:row>
      <xdr:rowOff>7801</xdr:rowOff>
    </xdr:to>
    <xdr:sp macro="" textlink="">
      <xdr:nvSpPr>
        <xdr:cNvPr id="773" name="フローチャート: 判断 772"/>
        <xdr:cNvSpPr/>
      </xdr:nvSpPr>
      <xdr:spPr>
        <a:xfrm>
          <a:off x="14541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71120</xdr:rowOff>
    </xdr:from>
    <xdr:to>
      <xdr:col>72</xdr:col>
      <xdr:colOff>38100</xdr:colOff>
      <xdr:row>106</xdr:row>
      <xdr:rowOff>1270</xdr:rowOff>
    </xdr:to>
    <xdr:sp macro="" textlink="">
      <xdr:nvSpPr>
        <xdr:cNvPr id="774" name="フローチャート: 判断 773"/>
        <xdr:cNvSpPr/>
      </xdr:nvSpPr>
      <xdr:spPr>
        <a:xfrm>
          <a:off x="13652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53158</xdr:rowOff>
    </xdr:from>
    <xdr:to>
      <xdr:col>67</xdr:col>
      <xdr:colOff>101600</xdr:colOff>
      <xdr:row>105</xdr:row>
      <xdr:rowOff>154758</xdr:rowOff>
    </xdr:to>
    <xdr:sp macro="" textlink="">
      <xdr:nvSpPr>
        <xdr:cNvPr id="775" name="フローチャート: 判断 774"/>
        <xdr:cNvSpPr/>
      </xdr:nvSpPr>
      <xdr:spPr>
        <a:xfrm>
          <a:off x="1276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128270</xdr:rowOff>
    </xdr:from>
    <xdr:to>
      <xdr:col>85</xdr:col>
      <xdr:colOff>177800</xdr:colOff>
      <xdr:row>105</xdr:row>
      <xdr:rowOff>58420</xdr:rowOff>
    </xdr:to>
    <xdr:sp macro="" textlink="">
      <xdr:nvSpPr>
        <xdr:cNvPr id="781" name="楕円 780"/>
        <xdr:cNvSpPr/>
      </xdr:nvSpPr>
      <xdr:spPr>
        <a:xfrm>
          <a:off x="162687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151147</xdr:rowOff>
    </xdr:from>
    <xdr:ext cx="405111" cy="259045"/>
    <xdr:sp macro="" textlink="">
      <xdr:nvSpPr>
        <xdr:cNvPr id="782" name="【公民館】&#10;有形固定資産減価償却率該当値テキスト"/>
        <xdr:cNvSpPr txBox="1"/>
      </xdr:nvSpPr>
      <xdr:spPr>
        <a:xfrm>
          <a:off x="16357600" y="1781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36830</xdr:rowOff>
    </xdr:from>
    <xdr:to>
      <xdr:col>81</xdr:col>
      <xdr:colOff>101600</xdr:colOff>
      <xdr:row>105</xdr:row>
      <xdr:rowOff>138430</xdr:rowOff>
    </xdr:to>
    <xdr:sp macro="" textlink="">
      <xdr:nvSpPr>
        <xdr:cNvPr id="783" name="楕円 782"/>
        <xdr:cNvSpPr/>
      </xdr:nvSpPr>
      <xdr:spPr>
        <a:xfrm>
          <a:off x="15430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7620</xdr:rowOff>
    </xdr:from>
    <xdr:to>
      <xdr:col>85</xdr:col>
      <xdr:colOff>127000</xdr:colOff>
      <xdr:row>105</xdr:row>
      <xdr:rowOff>87630</xdr:rowOff>
    </xdr:to>
    <xdr:cxnSp macro="">
      <xdr:nvCxnSpPr>
        <xdr:cNvPr id="784" name="直線コネクタ 783"/>
        <xdr:cNvCxnSpPr/>
      </xdr:nvCxnSpPr>
      <xdr:spPr>
        <a:xfrm flipV="1">
          <a:off x="15481300" y="1800987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7438</xdr:rowOff>
    </xdr:from>
    <xdr:to>
      <xdr:col>76</xdr:col>
      <xdr:colOff>165100</xdr:colOff>
      <xdr:row>105</xdr:row>
      <xdr:rowOff>109038</xdr:rowOff>
    </xdr:to>
    <xdr:sp macro="" textlink="">
      <xdr:nvSpPr>
        <xdr:cNvPr id="785" name="楕円 784"/>
        <xdr:cNvSpPr/>
      </xdr:nvSpPr>
      <xdr:spPr>
        <a:xfrm>
          <a:off x="14541500" y="1800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58238</xdr:rowOff>
    </xdr:from>
    <xdr:to>
      <xdr:col>81</xdr:col>
      <xdr:colOff>50800</xdr:colOff>
      <xdr:row>105</xdr:row>
      <xdr:rowOff>87630</xdr:rowOff>
    </xdr:to>
    <xdr:cxnSp macro="">
      <xdr:nvCxnSpPr>
        <xdr:cNvPr id="786" name="直線コネクタ 785"/>
        <xdr:cNvCxnSpPr/>
      </xdr:nvCxnSpPr>
      <xdr:spPr>
        <a:xfrm>
          <a:off x="14592300" y="1806048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152763</xdr:rowOff>
    </xdr:from>
    <xdr:to>
      <xdr:col>72</xdr:col>
      <xdr:colOff>38100</xdr:colOff>
      <xdr:row>105</xdr:row>
      <xdr:rowOff>82913</xdr:rowOff>
    </xdr:to>
    <xdr:sp macro="" textlink="">
      <xdr:nvSpPr>
        <xdr:cNvPr id="787" name="楕円 786"/>
        <xdr:cNvSpPr/>
      </xdr:nvSpPr>
      <xdr:spPr>
        <a:xfrm>
          <a:off x="13652500" y="1798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32113</xdr:rowOff>
    </xdr:from>
    <xdr:to>
      <xdr:col>76</xdr:col>
      <xdr:colOff>114300</xdr:colOff>
      <xdr:row>105</xdr:row>
      <xdr:rowOff>58238</xdr:rowOff>
    </xdr:to>
    <xdr:cxnSp macro="">
      <xdr:nvCxnSpPr>
        <xdr:cNvPr id="788" name="直線コネクタ 787"/>
        <xdr:cNvCxnSpPr/>
      </xdr:nvCxnSpPr>
      <xdr:spPr>
        <a:xfrm>
          <a:off x="13703300" y="1803436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121738</xdr:rowOff>
    </xdr:from>
    <xdr:to>
      <xdr:col>67</xdr:col>
      <xdr:colOff>101600</xdr:colOff>
      <xdr:row>105</xdr:row>
      <xdr:rowOff>51888</xdr:rowOff>
    </xdr:to>
    <xdr:sp macro="" textlink="">
      <xdr:nvSpPr>
        <xdr:cNvPr id="789" name="楕円 788"/>
        <xdr:cNvSpPr/>
      </xdr:nvSpPr>
      <xdr:spPr>
        <a:xfrm>
          <a:off x="12763500" y="1795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1088</xdr:rowOff>
    </xdr:from>
    <xdr:to>
      <xdr:col>71</xdr:col>
      <xdr:colOff>177800</xdr:colOff>
      <xdr:row>105</xdr:row>
      <xdr:rowOff>32113</xdr:rowOff>
    </xdr:to>
    <xdr:cxnSp macro="">
      <xdr:nvCxnSpPr>
        <xdr:cNvPr id="790" name="直線コネクタ 789"/>
        <xdr:cNvCxnSpPr/>
      </xdr:nvCxnSpPr>
      <xdr:spPr>
        <a:xfrm>
          <a:off x="12814300" y="1800333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8726</xdr:rowOff>
    </xdr:from>
    <xdr:ext cx="405111" cy="259045"/>
    <xdr:sp macro="" textlink="">
      <xdr:nvSpPr>
        <xdr:cNvPr id="791" name="n_1aveValue【公民館】&#10;有形固定資産減価償却率"/>
        <xdr:cNvSpPr txBox="1"/>
      </xdr:nvSpPr>
      <xdr:spPr>
        <a:xfrm>
          <a:off x="15266044" y="1818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170378</xdr:rowOff>
    </xdr:from>
    <xdr:ext cx="405111" cy="259045"/>
    <xdr:sp macro="" textlink="">
      <xdr:nvSpPr>
        <xdr:cNvPr id="792" name="n_2aveValue【公民館】&#10;有形固定資産減価償却率"/>
        <xdr:cNvSpPr txBox="1"/>
      </xdr:nvSpPr>
      <xdr:spPr>
        <a:xfrm>
          <a:off x="14389744" y="1817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163847</xdr:rowOff>
    </xdr:from>
    <xdr:ext cx="405111" cy="259045"/>
    <xdr:sp macro="" textlink="">
      <xdr:nvSpPr>
        <xdr:cNvPr id="793" name="n_3aveValue【公民館】&#10;有形固定資産減価償却率"/>
        <xdr:cNvSpPr txBox="1"/>
      </xdr:nvSpPr>
      <xdr:spPr>
        <a:xfrm>
          <a:off x="135007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145885</xdr:rowOff>
    </xdr:from>
    <xdr:ext cx="405111" cy="259045"/>
    <xdr:sp macro="" textlink="">
      <xdr:nvSpPr>
        <xdr:cNvPr id="794" name="n_4aveValue【公民館】&#10;有形固定資産減価償却率"/>
        <xdr:cNvSpPr txBox="1"/>
      </xdr:nvSpPr>
      <xdr:spPr>
        <a:xfrm>
          <a:off x="12611744" y="1814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154957</xdr:rowOff>
    </xdr:from>
    <xdr:ext cx="405111" cy="259045"/>
    <xdr:sp macro="" textlink="">
      <xdr:nvSpPr>
        <xdr:cNvPr id="795" name="n_1mainValue【公民館】&#10;有形固定資産減価償却率"/>
        <xdr:cNvSpPr txBox="1"/>
      </xdr:nvSpPr>
      <xdr:spPr>
        <a:xfrm>
          <a:off x="15266044" y="1781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125565</xdr:rowOff>
    </xdr:from>
    <xdr:ext cx="405111" cy="259045"/>
    <xdr:sp macro="" textlink="">
      <xdr:nvSpPr>
        <xdr:cNvPr id="796" name="n_2mainValue【公民館】&#10;有形固定資産減価償却率"/>
        <xdr:cNvSpPr txBox="1"/>
      </xdr:nvSpPr>
      <xdr:spPr>
        <a:xfrm>
          <a:off x="14389744" y="1778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99440</xdr:rowOff>
    </xdr:from>
    <xdr:ext cx="405111" cy="259045"/>
    <xdr:sp macro="" textlink="">
      <xdr:nvSpPr>
        <xdr:cNvPr id="797" name="n_3mainValue【公民館】&#10;有形固定資産減価償却率"/>
        <xdr:cNvSpPr txBox="1"/>
      </xdr:nvSpPr>
      <xdr:spPr>
        <a:xfrm>
          <a:off x="13500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68415</xdr:rowOff>
    </xdr:from>
    <xdr:ext cx="405111" cy="259045"/>
    <xdr:sp macro="" textlink="">
      <xdr:nvSpPr>
        <xdr:cNvPr id="798" name="n_4mainValue【公民館】&#10;有形固定資産減価償却率"/>
        <xdr:cNvSpPr txBox="1"/>
      </xdr:nvSpPr>
      <xdr:spPr>
        <a:xfrm>
          <a:off x="12611744" y="1772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9" name="直線コネクタ 80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0" name="テキスト ボックス 80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1" name="直線コネクタ 81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2" name="テキスト ボックス 81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3" name="直線コネクタ 81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4" name="テキスト ボックス 81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5" name="直線コネクタ 81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6" name="テキスト ボックス 81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7" name="直線コネクタ 81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8" name="テキスト ボックス 81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9" name="直線コネクタ 81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0" name="テキスト ボックス 81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118655</xdr:rowOff>
    </xdr:from>
    <xdr:to>
      <xdr:col>116</xdr:col>
      <xdr:colOff>62864</xdr:colOff>
      <xdr:row>109</xdr:row>
      <xdr:rowOff>32113</xdr:rowOff>
    </xdr:to>
    <xdr:cxnSp macro="">
      <xdr:nvCxnSpPr>
        <xdr:cNvPr id="824" name="直線コネクタ 823"/>
        <xdr:cNvCxnSpPr/>
      </xdr:nvCxnSpPr>
      <xdr:spPr>
        <a:xfrm flipV="1">
          <a:off x="22160864" y="17263655"/>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35940</xdr:rowOff>
    </xdr:from>
    <xdr:ext cx="469744" cy="259045"/>
    <xdr:sp macro="" textlink="">
      <xdr:nvSpPr>
        <xdr:cNvPr id="825" name="【公民館】&#10;一人当たり面積最小値テキスト"/>
        <xdr:cNvSpPr txBox="1"/>
      </xdr:nvSpPr>
      <xdr:spPr>
        <a:xfrm>
          <a:off x="22199600" y="1872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32113</xdr:rowOff>
    </xdr:from>
    <xdr:to>
      <xdr:col>116</xdr:col>
      <xdr:colOff>152400</xdr:colOff>
      <xdr:row>109</xdr:row>
      <xdr:rowOff>32113</xdr:rowOff>
    </xdr:to>
    <xdr:cxnSp macro="">
      <xdr:nvCxnSpPr>
        <xdr:cNvPr id="826" name="直線コネクタ 825"/>
        <xdr:cNvCxnSpPr/>
      </xdr:nvCxnSpPr>
      <xdr:spPr>
        <a:xfrm>
          <a:off x="22072600" y="1872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65332</xdr:rowOff>
    </xdr:from>
    <xdr:ext cx="469744" cy="259045"/>
    <xdr:sp macro="" textlink="">
      <xdr:nvSpPr>
        <xdr:cNvPr id="827" name="【公民館】&#10;一人当たり面積最大値テキスト"/>
        <xdr:cNvSpPr txBox="1"/>
      </xdr:nvSpPr>
      <xdr:spPr>
        <a:xfrm>
          <a:off x="22199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118655</xdr:rowOff>
    </xdr:from>
    <xdr:to>
      <xdr:col>116</xdr:col>
      <xdr:colOff>152400</xdr:colOff>
      <xdr:row>100</xdr:row>
      <xdr:rowOff>118655</xdr:rowOff>
    </xdr:to>
    <xdr:cxnSp macro="">
      <xdr:nvCxnSpPr>
        <xdr:cNvPr id="828" name="直線コネクタ 827"/>
        <xdr:cNvCxnSpPr/>
      </xdr:nvCxnSpPr>
      <xdr:spPr>
        <a:xfrm>
          <a:off x="22072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129920</xdr:rowOff>
    </xdr:from>
    <xdr:ext cx="469744" cy="259045"/>
    <xdr:sp macro="" textlink="">
      <xdr:nvSpPr>
        <xdr:cNvPr id="829" name="【公民館】&#10;一人当たり面積平均値テキスト"/>
        <xdr:cNvSpPr txBox="1"/>
      </xdr:nvSpPr>
      <xdr:spPr>
        <a:xfrm>
          <a:off x="22199600" y="18132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107043</xdr:rowOff>
    </xdr:from>
    <xdr:to>
      <xdr:col>116</xdr:col>
      <xdr:colOff>114300</xdr:colOff>
      <xdr:row>107</xdr:row>
      <xdr:rowOff>37193</xdr:rowOff>
    </xdr:to>
    <xdr:sp macro="" textlink="">
      <xdr:nvSpPr>
        <xdr:cNvPr id="830" name="フローチャート: 判断 829"/>
        <xdr:cNvSpPr/>
      </xdr:nvSpPr>
      <xdr:spPr>
        <a:xfrm>
          <a:off x="221107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100512</xdr:rowOff>
    </xdr:from>
    <xdr:to>
      <xdr:col>112</xdr:col>
      <xdr:colOff>38100</xdr:colOff>
      <xdr:row>107</xdr:row>
      <xdr:rowOff>30662</xdr:rowOff>
    </xdr:to>
    <xdr:sp macro="" textlink="">
      <xdr:nvSpPr>
        <xdr:cNvPr id="831" name="フローチャート: 判断 830"/>
        <xdr:cNvSpPr/>
      </xdr:nvSpPr>
      <xdr:spPr>
        <a:xfrm>
          <a:off x="21272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93980</xdr:rowOff>
    </xdr:from>
    <xdr:to>
      <xdr:col>107</xdr:col>
      <xdr:colOff>101600</xdr:colOff>
      <xdr:row>107</xdr:row>
      <xdr:rowOff>24130</xdr:rowOff>
    </xdr:to>
    <xdr:sp macro="" textlink="">
      <xdr:nvSpPr>
        <xdr:cNvPr id="832" name="フローチャート: 判断 831"/>
        <xdr:cNvSpPr/>
      </xdr:nvSpPr>
      <xdr:spPr>
        <a:xfrm>
          <a:off x="20383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833" name="フローチャート: 判断 832"/>
        <xdr:cNvSpPr/>
      </xdr:nvSpPr>
      <xdr:spPr>
        <a:xfrm>
          <a:off x="19494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107043</xdr:rowOff>
    </xdr:from>
    <xdr:to>
      <xdr:col>98</xdr:col>
      <xdr:colOff>38100</xdr:colOff>
      <xdr:row>107</xdr:row>
      <xdr:rowOff>37193</xdr:rowOff>
    </xdr:to>
    <xdr:sp macro="" textlink="">
      <xdr:nvSpPr>
        <xdr:cNvPr id="834" name="フローチャート: 判断 833"/>
        <xdr:cNvSpPr/>
      </xdr:nvSpPr>
      <xdr:spPr>
        <a:xfrm>
          <a:off x="18605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41729</xdr:rowOff>
    </xdr:from>
    <xdr:to>
      <xdr:col>116</xdr:col>
      <xdr:colOff>114300</xdr:colOff>
      <xdr:row>108</xdr:row>
      <xdr:rowOff>143329</xdr:rowOff>
    </xdr:to>
    <xdr:sp macro="" textlink="">
      <xdr:nvSpPr>
        <xdr:cNvPr id="840" name="楕円 839"/>
        <xdr:cNvSpPr/>
      </xdr:nvSpPr>
      <xdr:spPr>
        <a:xfrm>
          <a:off x="22110700" y="1855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128106</xdr:rowOff>
    </xdr:from>
    <xdr:ext cx="469744" cy="259045"/>
    <xdr:sp macro="" textlink="">
      <xdr:nvSpPr>
        <xdr:cNvPr id="841" name="【公民館】&#10;一人当たり面積該当値テキスト"/>
        <xdr:cNvSpPr txBox="1"/>
      </xdr:nvSpPr>
      <xdr:spPr>
        <a:xfrm>
          <a:off x="22199600" y="1847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48261</xdr:rowOff>
    </xdr:from>
    <xdr:to>
      <xdr:col>112</xdr:col>
      <xdr:colOff>38100</xdr:colOff>
      <xdr:row>108</xdr:row>
      <xdr:rowOff>149861</xdr:rowOff>
    </xdr:to>
    <xdr:sp macro="" textlink="">
      <xdr:nvSpPr>
        <xdr:cNvPr id="842" name="楕円 841"/>
        <xdr:cNvSpPr/>
      </xdr:nvSpPr>
      <xdr:spPr>
        <a:xfrm>
          <a:off x="21272500"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92529</xdr:rowOff>
    </xdr:from>
    <xdr:to>
      <xdr:col>116</xdr:col>
      <xdr:colOff>63500</xdr:colOff>
      <xdr:row>108</xdr:row>
      <xdr:rowOff>99061</xdr:rowOff>
    </xdr:to>
    <xdr:cxnSp macro="">
      <xdr:nvCxnSpPr>
        <xdr:cNvPr id="843" name="直線コネクタ 842"/>
        <xdr:cNvCxnSpPr/>
      </xdr:nvCxnSpPr>
      <xdr:spPr>
        <a:xfrm flipV="1">
          <a:off x="21323300" y="18609129"/>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48261</xdr:rowOff>
    </xdr:from>
    <xdr:to>
      <xdr:col>107</xdr:col>
      <xdr:colOff>101600</xdr:colOff>
      <xdr:row>108</xdr:row>
      <xdr:rowOff>149861</xdr:rowOff>
    </xdr:to>
    <xdr:sp macro="" textlink="">
      <xdr:nvSpPr>
        <xdr:cNvPr id="844" name="楕円 843"/>
        <xdr:cNvSpPr/>
      </xdr:nvSpPr>
      <xdr:spPr>
        <a:xfrm>
          <a:off x="20383500"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99061</xdr:rowOff>
    </xdr:from>
    <xdr:to>
      <xdr:col>111</xdr:col>
      <xdr:colOff>177800</xdr:colOff>
      <xdr:row>108</xdr:row>
      <xdr:rowOff>99061</xdr:rowOff>
    </xdr:to>
    <xdr:cxnSp macro="">
      <xdr:nvCxnSpPr>
        <xdr:cNvPr id="845" name="直線コネクタ 844"/>
        <xdr:cNvCxnSpPr/>
      </xdr:nvCxnSpPr>
      <xdr:spPr>
        <a:xfrm>
          <a:off x="20434300" y="18615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51526</xdr:rowOff>
    </xdr:from>
    <xdr:to>
      <xdr:col>102</xdr:col>
      <xdr:colOff>165100</xdr:colOff>
      <xdr:row>108</xdr:row>
      <xdr:rowOff>153126</xdr:rowOff>
    </xdr:to>
    <xdr:sp macro="" textlink="">
      <xdr:nvSpPr>
        <xdr:cNvPr id="846" name="楕円 845"/>
        <xdr:cNvSpPr/>
      </xdr:nvSpPr>
      <xdr:spPr>
        <a:xfrm>
          <a:off x="19494500" y="1856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99061</xdr:rowOff>
    </xdr:from>
    <xdr:to>
      <xdr:col>107</xdr:col>
      <xdr:colOff>50800</xdr:colOff>
      <xdr:row>108</xdr:row>
      <xdr:rowOff>102326</xdr:rowOff>
    </xdr:to>
    <xdr:cxnSp macro="">
      <xdr:nvCxnSpPr>
        <xdr:cNvPr id="847" name="直線コネクタ 846"/>
        <xdr:cNvCxnSpPr/>
      </xdr:nvCxnSpPr>
      <xdr:spPr>
        <a:xfrm flipV="1">
          <a:off x="19545300" y="18615661"/>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51526</xdr:rowOff>
    </xdr:from>
    <xdr:to>
      <xdr:col>98</xdr:col>
      <xdr:colOff>38100</xdr:colOff>
      <xdr:row>108</xdr:row>
      <xdr:rowOff>153126</xdr:rowOff>
    </xdr:to>
    <xdr:sp macro="" textlink="">
      <xdr:nvSpPr>
        <xdr:cNvPr id="848" name="楕円 847"/>
        <xdr:cNvSpPr/>
      </xdr:nvSpPr>
      <xdr:spPr>
        <a:xfrm>
          <a:off x="18605500" y="1856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102326</xdr:rowOff>
    </xdr:from>
    <xdr:to>
      <xdr:col>102</xdr:col>
      <xdr:colOff>114300</xdr:colOff>
      <xdr:row>108</xdr:row>
      <xdr:rowOff>102326</xdr:rowOff>
    </xdr:to>
    <xdr:cxnSp macro="">
      <xdr:nvCxnSpPr>
        <xdr:cNvPr id="849" name="直線コネクタ 848"/>
        <xdr:cNvCxnSpPr/>
      </xdr:nvCxnSpPr>
      <xdr:spPr>
        <a:xfrm>
          <a:off x="18656300" y="186189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47189</xdr:rowOff>
    </xdr:from>
    <xdr:ext cx="469744" cy="259045"/>
    <xdr:sp macro="" textlink="">
      <xdr:nvSpPr>
        <xdr:cNvPr id="850" name="n_1aveValue【公民館】&#10;一人当たり面積"/>
        <xdr:cNvSpPr txBox="1"/>
      </xdr:nvSpPr>
      <xdr:spPr>
        <a:xfrm>
          <a:off x="21075727" y="1804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40657</xdr:rowOff>
    </xdr:from>
    <xdr:ext cx="469744" cy="259045"/>
    <xdr:sp macro="" textlink="">
      <xdr:nvSpPr>
        <xdr:cNvPr id="851" name="n_2aveValue【公民館】&#10;一人当たり面積"/>
        <xdr:cNvSpPr txBox="1"/>
      </xdr:nvSpPr>
      <xdr:spPr>
        <a:xfrm>
          <a:off x="201994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53720</xdr:rowOff>
    </xdr:from>
    <xdr:ext cx="469744" cy="259045"/>
    <xdr:sp macro="" textlink="">
      <xdr:nvSpPr>
        <xdr:cNvPr id="852" name="n_3aveValue【公民館】&#10;一人当たり面積"/>
        <xdr:cNvSpPr txBox="1"/>
      </xdr:nvSpPr>
      <xdr:spPr>
        <a:xfrm>
          <a:off x="19310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53720</xdr:rowOff>
    </xdr:from>
    <xdr:ext cx="469744" cy="259045"/>
    <xdr:sp macro="" textlink="">
      <xdr:nvSpPr>
        <xdr:cNvPr id="853" name="n_4aveValue【公民館】&#10;一人当たり面積"/>
        <xdr:cNvSpPr txBox="1"/>
      </xdr:nvSpPr>
      <xdr:spPr>
        <a:xfrm>
          <a:off x="18421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140988</xdr:rowOff>
    </xdr:from>
    <xdr:ext cx="469744" cy="259045"/>
    <xdr:sp macro="" textlink="">
      <xdr:nvSpPr>
        <xdr:cNvPr id="854" name="n_1mainValue【公民館】&#10;一人当たり面積"/>
        <xdr:cNvSpPr txBox="1"/>
      </xdr:nvSpPr>
      <xdr:spPr>
        <a:xfrm>
          <a:off x="21075727"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140988</xdr:rowOff>
    </xdr:from>
    <xdr:ext cx="469744" cy="259045"/>
    <xdr:sp macro="" textlink="">
      <xdr:nvSpPr>
        <xdr:cNvPr id="855" name="n_2mainValue【公民館】&#10;一人当たり面積"/>
        <xdr:cNvSpPr txBox="1"/>
      </xdr:nvSpPr>
      <xdr:spPr>
        <a:xfrm>
          <a:off x="20199427"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144253</xdr:rowOff>
    </xdr:from>
    <xdr:ext cx="469744" cy="259045"/>
    <xdr:sp macro="" textlink="">
      <xdr:nvSpPr>
        <xdr:cNvPr id="856" name="n_3mainValue【公民館】&#10;一人当たり面積"/>
        <xdr:cNvSpPr txBox="1"/>
      </xdr:nvSpPr>
      <xdr:spPr>
        <a:xfrm>
          <a:off x="19310427" y="1866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144253</xdr:rowOff>
    </xdr:from>
    <xdr:ext cx="469744" cy="259045"/>
    <xdr:sp macro="" textlink="">
      <xdr:nvSpPr>
        <xdr:cNvPr id="857" name="n_4mainValue【公民館】&#10;一人当たり面積"/>
        <xdr:cNvSpPr txBox="1"/>
      </xdr:nvSpPr>
      <xdr:spPr>
        <a:xfrm>
          <a:off x="18421427" y="1866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類似団体と比較して特に有形固定資産減価償却率が高くなっている施設は、橋りょう・トンネル、公営住宅と児童館である。公営住宅は、類似団体内平均値よりも</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31.9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ポイント高い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92.2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ており、施設の老朽化が顕著に表れている。この要因は、資産形成に影響しない軽度の補修工事については町単独事業として実施しているが、資産形成に繋がる改修等の工事については国庫補助事業としており、国庫補助金の配分に大きく影響を受けるため、町の更新計画と乖離することが挙げられる。児童館について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67.2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％となっており、類似団体より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ポイント高くなっている。竣工より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以上経過しているものがほとんどのため、老朽化が進んでいるが、資産形成に繋がるような大きな工事は実施せずに軽度な補修を行っている状況である。維持管理にかかる経費の増加に留意しつつ、引き続き子育て環境の整備に取り組んでいく。</a:t>
          </a: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その他の項目については、類似団体内平均値との比較で大きな乖離は見られないものの、今後、各公共施設の老朽化が進みその対応が喫緊の課題となるため「玉村町公共施設等総合管理計画」及びこれに基づく「個別施設計画」に沿い、財政負担の軽減を念頭に置きながら適切な公共施設の管理に努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群馬県玉村町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36,099
35,006
25.78
14,107,528
13,207,805
876,649
7,946,220
9,989,201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84365</xdr:rowOff>
    </xdr:to>
    <xdr:cxnSp macro="">
      <xdr:nvCxnSpPr>
        <xdr:cNvPr id="58" name="直線コネクタ 57"/>
        <xdr:cNvCxnSpPr/>
      </xdr:nvCxnSpPr>
      <xdr:spPr>
        <a:xfrm flipV="1">
          <a:off x="4634865" y="5660572"/>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xdr:cNvSpPr txBox="1"/>
      </xdr:nvSpPr>
      <xdr:spPr>
        <a:xfrm>
          <a:off x="4673600" y="728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xdr:cNvCxnSpPr/>
      </xdr:nvCxnSpPr>
      <xdr:spPr>
        <a:xfrm>
          <a:off x="4546600" y="728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103794</xdr:rowOff>
    </xdr:from>
    <xdr:ext cx="405111" cy="259045"/>
    <xdr:sp macro="" textlink="">
      <xdr:nvSpPr>
        <xdr:cNvPr id="63" name="【図書館】&#10;有形固定資産減価償却率平均値テキスト"/>
        <xdr:cNvSpPr txBox="1"/>
      </xdr:nvSpPr>
      <xdr:spPr>
        <a:xfrm>
          <a:off x="4673600" y="62759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80917</xdr:rowOff>
    </xdr:from>
    <xdr:to>
      <xdr:col>24</xdr:col>
      <xdr:colOff>114300</xdr:colOff>
      <xdr:row>38</xdr:row>
      <xdr:rowOff>11068</xdr:rowOff>
    </xdr:to>
    <xdr:sp macro="" textlink="">
      <xdr:nvSpPr>
        <xdr:cNvPr id="64" name="フローチャート: 判断 63"/>
        <xdr:cNvSpPr/>
      </xdr:nvSpPr>
      <xdr:spPr>
        <a:xfrm>
          <a:off x="4584700" y="642456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41728</xdr:rowOff>
    </xdr:from>
    <xdr:to>
      <xdr:col>20</xdr:col>
      <xdr:colOff>38100</xdr:colOff>
      <xdr:row>37</xdr:row>
      <xdr:rowOff>143328</xdr:rowOff>
    </xdr:to>
    <xdr:sp macro="" textlink="">
      <xdr:nvSpPr>
        <xdr:cNvPr id="65" name="フローチャート: 判断 64"/>
        <xdr:cNvSpPr/>
      </xdr:nvSpPr>
      <xdr:spPr>
        <a:xfrm>
          <a:off x="3746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xdr:cNvSpPr/>
      </xdr:nvSpPr>
      <xdr:spPr>
        <a:xfrm>
          <a:off x="2857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9072</xdr:rowOff>
    </xdr:from>
    <xdr:to>
      <xdr:col>10</xdr:col>
      <xdr:colOff>165100</xdr:colOff>
      <xdr:row>37</xdr:row>
      <xdr:rowOff>110672</xdr:rowOff>
    </xdr:to>
    <xdr:sp macro="" textlink="">
      <xdr:nvSpPr>
        <xdr:cNvPr id="67" name="フローチャート: 判断 66"/>
        <xdr:cNvSpPr/>
      </xdr:nvSpPr>
      <xdr:spPr>
        <a:xfrm>
          <a:off x="1968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71120</xdr:rowOff>
    </xdr:from>
    <xdr:to>
      <xdr:col>24</xdr:col>
      <xdr:colOff>114300</xdr:colOff>
      <xdr:row>39</xdr:row>
      <xdr:rowOff>1270</xdr:rowOff>
    </xdr:to>
    <xdr:sp macro="" textlink="">
      <xdr:nvSpPr>
        <xdr:cNvPr id="74" name="楕円 73"/>
        <xdr:cNvSpPr/>
      </xdr:nvSpPr>
      <xdr:spPr>
        <a:xfrm>
          <a:off x="45847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49547</xdr:rowOff>
    </xdr:from>
    <xdr:ext cx="405111" cy="259045"/>
    <xdr:sp macro="" textlink="">
      <xdr:nvSpPr>
        <xdr:cNvPr id="75" name="【図書館】&#10;有形固定資産減価償却率該当値テキスト"/>
        <xdr:cNvSpPr txBox="1"/>
      </xdr:nvSpPr>
      <xdr:spPr>
        <a:xfrm>
          <a:off x="4673600"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38463</xdr:rowOff>
    </xdr:from>
    <xdr:to>
      <xdr:col>20</xdr:col>
      <xdr:colOff>38100</xdr:colOff>
      <xdr:row>38</xdr:row>
      <xdr:rowOff>140063</xdr:rowOff>
    </xdr:to>
    <xdr:sp macro="" textlink="">
      <xdr:nvSpPr>
        <xdr:cNvPr id="76" name="楕円 75"/>
        <xdr:cNvSpPr/>
      </xdr:nvSpPr>
      <xdr:spPr>
        <a:xfrm>
          <a:off x="3746500" y="655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89263</xdr:rowOff>
    </xdr:from>
    <xdr:to>
      <xdr:col>24</xdr:col>
      <xdr:colOff>63500</xdr:colOff>
      <xdr:row>38</xdr:row>
      <xdr:rowOff>121920</xdr:rowOff>
    </xdr:to>
    <xdr:cxnSp macro="">
      <xdr:nvCxnSpPr>
        <xdr:cNvPr id="77" name="直線コネクタ 76"/>
        <xdr:cNvCxnSpPr/>
      </xdr:nvCxnSpPr>
      <xdr:spPr>
        <a:xfrm>
          <a:off x="3797300" y="660436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5806</xdr:rowOff>
    </xdr:from>
    <xdr:to>
      <xdr:col>15</xdr:col>
      <xdr:colOff>101600</xdr:colOff>
      <xdr:row>38</xdr:row>
      <xdr:rowOff>107406</xdr:rowOff>
    </xdr:to>
    <xdr:sp macro="" textlink="">
      <xdr:nvSpPr>
        <xdr:cNvPr id="78" name="楕円 77"/>
        <xdr:cNvSpPr/>
      </xdr:nvSpPr>
      <xdr:spPr>
        <a:xfrm>
          <a:off x="2857500" y="652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56606</xdr:rowOff>
    </xdr:from>
    <xdr:to>
      <xdr:col>19</xdr:col>
      <xdr:colOff>177800</xdr:colOff>
      <xdr:row>38</xdr:row>
      <xdr:rowOff>89263</xdr:rowOff>
    </xdr:to>
    <xdr:cxnSp macro="">
      <xdr:nvCxnSpPr>
        <xdr:cNvPr id="79" name="直線コネクタ 78"/>
        <xdr:cNvCxnSpPr/>
      </xdr:nvCxnSpPr>
      <xdr:spPr>
        <a:xfrm>
          <a:off x="2908300" y="657170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147864</xdr:rowOff>
    </xdr:from>
    <xdr:to>
      <xdr:col>10</xdr:col>
      <xdr:colOff>165100</xdr:colOff>
      <xdr:row>38</xdr:row>
      <xdr:rowOff>78014</xdr:rowOff>
    </xdr:to>
    <xdr:sp macro="" textlink="">
      <xdr:nvSpPr>
        <xdr:cNvPr id="80" name="楕円 79"/>
        <xdr:cNvSpPr/>
      </xdr:nvSpPr>
      <xdr:spPr>
        <a:xfrm>
          <a:off x="1968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27215</xdr:rowOff>
    </xdr:from>
    <xdr:to>
      <xdr:col>15</xdr:col>
      <xdr:colOff>50800</xdr:colOff>
      <xdr:row>38</xdr:row>
      <xdr:rowOff>56606</xdr:rowOff>
    </xdr:to>
    <xdr:cxnSp macro="">
      <xdr:nvCxnSpPr>
        <xdr:cNvPr id="81" name="直線コネクタ 80"/>
        <xdr:cNvCxnSpPr/>
      </xdr:nvCxnSpPr>
      <xdr:spPr>
        <a:xfrm>
          <a:off x="2019300" y="6542315"/>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115207</xdr:rowOff>
    </xdr:from>
    <xdr:to>
      <xdr:col>6</xdr:col>
      <xdr:colOff>38100</xdr:colOff>
      <xdr:row>38</xdr:row>
      <xdr:rowOff>45357</xdr:rowOff>
    </xdr:to>
    <xdr:sp macro="" textlink="">
      <xdr:nvSpPr>
        <xdr:cNvPr id="82" name="楕円 81"/>
        <xdr:cNvSpPr/>
      </xdr:nvSpPr>
      <xdr:spPr>
        <a:xfrm>
          <a:off x="1079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166007</xdr:rowOff>
    </xdr:from>
    <xdr:to>
      <xdr:col>10</xdr:col>
      <xdr:colOff>114300</xdr:colOff>
      <xdr:row>38</xdr:row>
      <xdr:rowOff>27215</xdr:rowOff>
    </xdr:to>
    <xdr:cxnSp macro="">
      <xdr:nvCxnSpPr>
        <xdr:cNvPr id="83" name="直線コネクタ 82"/>
        <xdr:cNvCxnSpPr/>
      </xdr:nvCxnSpPr>
      <xdr:spPr>
        <a:xfrm>
          <a:off x="1130300" y="65096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159855</xdr:rowOff>
    </xdr:from>
    <xdr:ext cx="405111" cy="259045"/>
    <xdr:sp macro="" textlink="">
      <xdr:nvSpPr>
        <xdr:cNvPr id="84" name="n_1aveValue【図書館】&#10;有形固定資産減価償却率"/>
        <xdr:cNvSpPr txBox="1"/>
      </xdr:nvSpPr>
      <xdr:spPr>
        <a:xfrm>
          <a:off x="35820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133730</xdr:rowOff>
    </xdr:from>
    <xdr:ext cx="405111" cy="259045"/>
    <xdr:sp macro="" textlink="">
      <xdr:nvSpPr>
        <xdr:cNvPr id="85" name="n_2aveValue【図書館】&#10;有形固定資産減価償却率"/>
        <xdr:cNvSpPr txBox="1"/>
      </xdr:nvSpPr>
      <xdr:spPr>
        <a:xfrm>
          <a:off x="2705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127199</xdr:rowOff>
    </xdr:from>
    <xdr:ext cx="405111" cy="259045"/>
    <xdr:sp macro="" textlink="">
      <xdr:nvSpPr>
        <xdr:cNvPr id="86" name="n_3aveValue【図書館】&#10;有形固定資産減価償却率"/>
        <xdr:cNvSpPr txBox="1"/>
      </xdr:nvSpPr>
      <xdr:spPr>
        <a:xfrm>
          <a:off x="1816744" y="612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7" name="n_4aveValue【図書館】&#10;有形固定資産減価償却率"/>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131190</xdr:rowOff>
    </xdr:from>
    <xdr:ext cx="405111" cy="259045"/>
    <xdr:sp macro="" textlink="">
      <xdr:nvSpPr>
        <xdr:cNvPr id="88" name="n_1mainValue【図書館】&#10;有形固定資産減価償却率"/>
        <xdr:cNvSpPr txBox="1"/>
      </xdr:nvSpPr>
      <xdr:spPr>
        <a:xfrm>
          <a:off x="3582044"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98533</xdr:rowOff>
    </xdr:from>
    <xdr:ext cx="405111" cy="259045"/>
    <xdr:sp macro="" textlink="">
      <xdr:nvSpPr>
        <xdr:cNvPr id="89" name="n_2mainValue【図書館】&#10;有形固定資産減価償却率"/>
        <xdr:cNvSpPr txBox="1"/>
      </xdr:nvSpPr>
      <xdr:spPr>
        <a:xfrm>
          <a:off x="27057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69142</xdr:rowOff>
    </xdr:from>
    <xdr:ext cx="405111" cy="259045"/>
    <xdr:sp macro="" textlink="">
      <xdr:nvSpPr>
        <xdr:cNvPr id="90" name="n_3mainValue【図書館】&#10;有形固定資産減価償却率"/>
        <xdr:cNvSpPr txBox="1"/>
      </xdr:nvSpPr>
      <xdr:spPr>
        <a:xfrm>
          <a:off x="18167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36484</xdr:rowOff>
    </xdr:from>
    <xdr:ext cx="405111" cy="259045"/>
    <xdr:sp macro="" textlink="">
      <xdr:nvSpPr>
        <xdr:cNvPr id="91" name="n_4mainValue【図書館】&#10;有形固定資産減価償却率"/>
        <xdr:cNvSpPr txBox="1"/>
      </xdr:nvSpPr>
      <xdr:spPr>
        <a:xfrm>
          <a:off x="927744" y="655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95250</xdr:rowOff>
    </xdr:from>
    <xdr:to>
      <xdr:col>54</xdr:col>
      <xdr:colOff>189865</xdr:colOff>
      <xdr:row>41</xdr:row>
      <xdr:rowOff>160020</xdr:rowOff>
    </xdr:to>
    <xdr:cxnSp macro="">
      <xdr:nvCxnSpPr>
        <xdr:cNvPr id="115" name="直線コネクタ 114"/>
        <xdr:cNvCxnSpPr/>
      </xdr:nvCxnSpPr>
      <xdr:spPr>
        <a:xfrm flipV="1">
          <a:off x="10476865" y="592455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16" name="【図書館】&#10;一人当たり面積最小値テキスト"/>
        <xdr:cNvSpPr txBox="1"/>
      </xdr:nvSpPr>
      <xdr:spPr>
        <a:xfrm>
          <a:off x="10515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17" name="直線コネクタ 116"/>
        <xdr:cNvCxnSpPr/>
      </xdr:nvCxnSpPr>
      <xdr:spPr>
        <a:xfrm>
          <a:off x="10388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41927</xdr:rowOff>
    </xdr:from>
    <xdr:ext cx="469744" cy="259045"/>
    <xdr:sp macro="" textlink="">
      <xdr:nvSpPr>
        <xdr:cNvPr id="118" name="【図書館】&#10;一人当たり面積最大値テキスト"/>
        <xdr:cNvSpPr txBox="1"/>
      </xdr:nvSpPr>
      <xdr:spPr>
        <a:xfrm>
          <a:off x="10515600" y="569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95250</xdr:rowOff>
    </xdr:from>
    <xdr:to>
      <xdr:col>55</xdr:col>
      <xdr:colOff>88900</xdr:colOff>
      <xdr:row>34</xdr:row>
      <xdr:rowOff>95250</xdr:rowOff>
    </xdr:to>
    <xdr:cxnSp macro="">
      <xdr:nvCxnSpPr>
        <xdr:cNvPr id="119" name="直線コネクタ 118"/>
        <xdr:cNvCxnSpPr/>
      </xdr:nvCxnSpPr>
      <xdr:spPr>
        <a:xfrm>
          <a:off x="10388600" y="592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109237</xdr:rowOff>
    </xdr:from>
    <xdr:ext cx="469744" cy="259045"/>
    <xdr:sp macro="" textlink="">
      <xdr:nvSpPr>
        <xdr:cNvPr id="120" name="【図書館】&#10;一人当たり面積平均値テキスト"/>
        <xdr:cNvSpPr txBox="1"/>
      </xdr:nvSpPr>
      <xdr:spPr>
        <a:xfrm>
          <a:off x="10515600" y="6795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86360</xdr:rowOff>
    </xdr:from>
    <xdr:to>
      <xdr:col>55</xdr:col>
      <xdr:colOff>50800</xdr:colOff>
      <xdr:row>41</xdr:row>
      <xdr:rowOff>16510</xdr:rowOff>
    </xdr:to>
    <xdr:sp macro="" textlink="">
      <xdr:nvSpPr>
        <xdr:cNvPr id="121" name="フローチャート: 判断 120"/>
        <xdr:cNvSpPr/>
      </xdr:nvSpPr>
      <xdr:spPr>
        <a:xfrm>
          <a:off x="104267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90170</xdr:rowOff>
    </xdr:from>
    <xdr:to>
      <xdr:col>50</xdr:col>
      <xdr:colOff>165100</xdr:colOff>
      <xdr:row>41</xdr:row>
      <xdr:rowOff>20320</xdr:rowOff>
    </xdr:to>
    <xdr:sp macro="" textlink="">
      <xdr:nvSpPr>
        <xdr:cNvPr id="122" name="フローチャート: 判断 121"/>
        <xdr:cNvSpPr/>
      </xdr:nvSpPr>
      <xdr:spPr>
        <a:xfrm>
          <a:off x="9588500" y="69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23" name="フローチャート: 判断 122"/>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24" name="フローチャート: 判断 123"/>
        <xdr:cNvSpPr/>
      </xdr:nvSpPr>
      <xdr:spPr>
        <a:xfrm>
          <a:off x="7810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113030</xdr:rowOff>
    </xdr:from>
    <xdr:to>
      <xdr:col>36</xdr:col>
      <xdr:colOff>165100</xdr:colOff>
      <xdr:row>41</xdr:row>
      <xdr:rowOff>43180</xdr:rowOff>
    </xdr:to>
    <xdr:sp macro="" textlink="">
      <xdr:nvSpPr>
        <xdr:cNvPr id="125" name="フローチャート: 判断 124"/>
        <xdr:cNvSpPr/>
      </xdr:nvSpPr>
      <xdr:spPr>
        <a:xfrm>
          <a:off x="6921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21590</xdr:rowOff>
    </xdr:from>
    <xdr:to>
      <xdr:col>55</xdr:col>
      <xdr:colOff>50800</xdr:colOff>
      <xdr:row>41</xdr:row>
      <xdr:rowOff>123190</xdr:rowOff>
    </xdr:to>
    <xdr:sp macro="" textlink="">
      <xdr:nvSpPr>
        <xdr:cNvPr id="131" name="楕円 130"/>
        <xdr:cNvSpPr/>
      </xdr:nvSpPr>
      <xdr:spPr>
        <a:xfrm>
          <a:off x="10426700" y="705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107967</xdr:rowOff>
    </xdr:from>
    <xdr:ext cx="469744" cy="259045"/>
    <xdr:sp macro="" textlink="">
      <xdr:nvSpPr>
        <xdr:cNvPr id="132" name="【図書館】&#10;一人当たり面積該当値テキスト"/>
        <xdr:cNvSpPr txBox="1"/>
      </xdr:nvSpPr>
      <xdr:spPr>
        <a:xfrm>
          <a:off x="10515600" y="696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25400</xdr:rowOff>
    </xdr:from>
    <xdr:to>
      <xdr:col>50</xdr:col>
      <xdr:colOff>165100</xdr:colOff>
      <xdr:row>41</xdr:row>
      <xdr:rowOff>127000</xdr:rowOff>
    </xdr:to>
    <xdr:sp macro="" textlink="">
      <xdr:nvSpPr>
        <xdr:cNvPr id="133" name="楕円 132"/>
        <xdr:cNvSpPr/>
      </xdr:nvSpPr>
      <xdr:spPr>
        <a:xfrm>
          <a:off x="9588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72390</xdr:rowOff>
    </xdr:from>
    <xdr:to>
      <xdr:col>55</xdr:col>
      <xdr:colOff>0</xdr:colOff>
      <xdr:row>41</xdr:row>
      <xdr:rowOff>76200</xdr:rowOff>
    </xdr:to>
    <xdr:cxnSp macro="">
      <xdr:nvCxnSpPr>
        <xdr:cNvPr id="134" name="直線コネクタ 133"/>
        <xdr:cNvCxnSpPr/>
      </xdr:nvCxnSpPr>
      <xdr:spPr>
        <a:xfrm flipV="1">
          <a:off x="9639300" y="71018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25400</xdr:rowOff>
    </xdr:from>
    <xdr:to>
      <xdr:col>46</xdr:col>
      <xdr:colOff>38100</xdr:colOff>
      <xdr:row>41</xdr:row>
      <xdr:rowOff>127000</xdr:rowOff>
    </xdr:to>
    <xdr:sp macro="" textlink="">
      <xdr:nvSpPr>
        <xdr:cNvPr id="135" name="楕円 134"/>
        <xdr:cNvSpPr/>
      </xdr:nvSpPr>
      <xdr:spPr>
        <a:xfrm>
          <a:off x="8699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76200</xdr:rowOff>
    </xdr:from>
    <xdr:to>
      <xdr:col>50</xdr:col>
      <xdr:colOff>114300</xdr:colOff>
      <xdr:row>41</xdr:row>
      <xdr:rowOff>76200</xdr:rowOff>
    </xdr:to>
    <xdr:cxnSp macro="">
      <xdr:nvCxnSpPr>
        <xdr:cNvPr id="136" name="直線コネクタ 135"/>
        <xdr:cNvCxnSpPr/>
      </xdr:nvCxnSpPr>
      <xdr:spPr>
        <a:xfrm>
          <a:off x="87503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25400</xdr:rowOff>
    </xdr:from>
    <xdr:to>
      <xdr:col>41</xdr:col>
      <xdr:colOff>101600</xdr:colOff>
      <xdr:row>41</xdr:row>
      <xdr:rowOff>127000</xdr:rowOff>
    </xdr:to>
    <xdr:sp macro="" textlink="">
      <xdr:nvSpPr>
        <xdr:cNvPr id="137" name="楕円 136"/>
        <xdr:cNvSpPr/>
      </xdr:nvSpPr>
      <xdr:spPr>
        <a:xfrm>
          <a:off x="7810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76200</xdr:rowOff>
    </xdr:from>
    <xdr:to>
      <xdr:col>45</xdr:col>
      <xdr:colOff>177800</xdr:colOff>
      <xdr:row>41</xdr:row>
      <xdr:rowOff>76200</xdr:rowOff>
    </xdr:to>
    <xdr:cxnSp macro="">
      <xdr:nvCxnSpPr>
        <xdr:cNvPr id="138" name="直線コネクタ 137"/>
        <xdr:cNvCxnSpPr/>
      </xdr:nvCxnSpPr>
      <xdr:spPr>
        <a:xfrm>
          <a:off x="78613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25400</xdr:rowOff>
    </xdr:from>
    <xdr:to>
      <xdr:col>36</xdr:col>
      <xdr:colOff>165100</xdr:colOff>
      <xdr:row>41</xdr:row>
      <xdr:rowOff>127000</xdr:rowOff>
    </xdr:to>
    <xdr:sp macro="" textlink="">
      <xdr:nvSpPr>
        <xdr:cNvPr id="139" name="楕円 138"/>
        <xdr:cNvSpPr/>
      </xdr:nvSpPr>
      <xdr:spPr>
        <a:xfrm>
          <a:off x="6921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76200</xdr:rowOff>
    </xdr:from>
    <xdr:to>
      <xdr:col>41</xdr:col>
      <xdr:colOff>50800</xdr:colOff>
      <xdr:row>41</xdr:row>
      <xdr:rowOff>76200</xdr:rowOff>
    </xdr:to>
    <xdr:cxnSp macro="">
      <xdr:nvCxnSpPr>
        <xdr:cNvPr id="140" name="直線コネクタ 139"/>
        <xdr:cNvCxnSpPr/>
      </xdr:nvCxnSpPr>
      <xdr:spPr>
        <a:xfrm>
          <a:off x="69723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36847</xdr:rowOff>
    </xdr:from>
    <xdr:ext cx="469744" cy="259045"/>
    <xdr:sp macro="" textlink="">
      <xdr:nvSpPr>
        <xdr:cNvPr id="141" name="n_1aveValue【図書館】&#10;一人当たり面積"/>
        <xdr:cNvSpPr txBox="1"/>
      </xdr:nvSpPr>
      <xdr:spPr>
        <a:xfrm>
          <a:off x="9391727" y="672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48277</xdr:rowOff>
    </xdr:from>
    <xdr:ext cx="469744" cy="259045"/>
    <xdr:sp macro="" textlink="">
      <xdr:nvSpPr>
        <xdr:cNvPr id="142" name="n_2aveValue【図書館】&#10;一人当たり面積"/>
        <xdr:cNvSpPr txBox="1"/>
      </xdr:nvSpPr>
      <xdr:spPr>
        <a:xfrm>
          <a:off x="8515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59707</xdr:rowOff>
    </xdr:from>
    <xdr:ext cx="469744" cy="259045"/>
    <xdr:sp macro="" textlink="">
      <xdr:nvSpPr>
        <xdr:cNvPr id="143" name="n_3aveValue【図書館】&#10;一人当たり面積"/>
        <xdr:cNvSpPr txBox="1"/>
      </xdr:nvSpPr>
      <xdr:spPr>
        <a:xfrm>
          <a:off x="7626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59707</xdr:rowOff>
    </xdr:from>
    <xdr:ext cx="469744" cy="259045"/>
    <xdr:sp macro="" textlink="">
      <xdr:nvSpPr>
        <xdr:cNvPr id="144" name="n_4aveValue【図書館】&#10;一人当たり面積"/>
        <xdr:cNvSpPr txBox="1"/>
      </xdr:nvSpPr>
      <xdr:spPr>
        <a:xfrm>
          <a:off x="6737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118127</xdr:rowOff>
    </xdr:from>
    <xdr:ext cx="469744" cy="259045"/>
    <xdr:sp macro="" textlink="">
      <xdr:nvSpPr>
        <xdr:cNvPr id="145" name="n_1mainValue【図書館】&#10;一人当たり面積"/>
        <xdr:cNvSpPr txBox="1"/>
      </xdr:nvSpPr>
      <xdr:spPr>
        <a:xfrm>
          <a:off x="9391727" y="714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118127</xdr:rowOff>
    </xdr:from>
    <xdr:ext cx="469744" cy="259045"/>
    <xdr:sp macro="" textlink="">
      <xdr:nvSpPr>
        <xdr:cNvPr id="146" name="n_2mainValue【図書館】&#10;一人当たり面積"/>
        <xdr:cNvSpPr txBox="1"/>
      </xdr:nvSpPr>
      <xdr:spPr>
        <a:xfrm>
          <a:off x="8515427" y="714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118127</xdr:rowOff>
    </xdr:from>
    <xdr:ext cx="469744" cy="259045"/>
    <xdr:sp macro="" textlink="">
      <xdr:nvSpPr>
        <xdr:cNvPr id="147" name="n_3mainValue【図書館】&#10;一人当たり面積"/>
        <xdr:cNvSpPr txBox="1"/>
      </xdr:nvSpPr>
      <xdr:spPr>
        <a:xfrm>
          <a:off x="7626427" y="714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118127</xdr:rowOff>
    </xdr:from>
    <xdr:ext cx="469744" cy="259045"/>
    <xdr:sp macro="" textlink="">
      <xdr:nvSpPr>
        <xdr:cNvPr id="148" name="n_4mainValue【図書館】&#10;一人当たり面積"/>
        <xdr:cNvSpPr txBox="1"/>
      </xdr:nvSpPr>
      <xdr:spPr>
        <a:xfrm>
          <a:off x="6737427" y="714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112667</xdr:rowOff>
    </xdr:from>
    <xdr:to>
      <xdr:col>24</xdr:col>
      <xdr:colOff>62865</xdr:colOff>
      <xdr:row>64</xdr:row>
      <xdr:rowOff>130628</xdr:rowOff>
    </xdr:to>
    <xdr:cxnSp macro="">
      <xdr:nvCxnSpPr>
        <xdr:cNvPr id="174" name="直線コネクタ 173"/>
        <xdr:cNvCxnSpPr/>
      </xdr:nvCxnSpPr>
      <xdr:spPr>
        <a:xfrm flipV="1">
          <a:off x="4634865" y="9542417"/>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59344</xdr:rowOff>
    </xdr:from>
    <xdr:ext cx="340478" cy="259045"/>
    <xdr:sp macro="" textlink="">
      <xdr:nvSpPr>
        <xdr:cNvPr id="177" name="【体育館・プール】&#10;有形固定資産減価償却率最大値テキスト"/>
        <xdr:cNvSpPr txBox="1"/>
      </xdr:nvSpPr>
      <xdr:spPr>
        <a:xfrm>
          <a:off x="4673600" y="93176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112667</xdr:rowOff>
    </xdr:from>
    <xdr:to>
      <xdr:col>24</xdr:col>
      <xdr:colOff>152400</xdr:colOff>
      <xdr:row>55</xdr:row>
      <xdr:rowOff>112667</xdr:rowOff>
    </xdr:to>
    <xdr:cxnSp macro="">
      <xdr:nvCxnSpPr>
        <xdr:cNvPr id="178" name="直線コネクタ 177"/>
        <xdr:cNvCxnSpPr/>
      </xdr:nvCxnSpPr>
      <xdr:spPr>
        <a:xfrm>
          <a:off x="4546600" y="954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169290</xdr:rowOff>
    </xdr:from>
    <xdr:ext cx="405111" cy="259045"/>
    <xdr:sp macro="" textlink="">
      <xdr:nvSpPr>
        <xdr:cNvPr id="179" name="【体育館・プール】&#10;有形固定資産減価償却率平均値テキスト"/>
        <xdr:cNvSpPr txBox="1"/>
      </xdr:nvSpPr>
      <xdr:spPr>
        <a:xfrm>
          <a:off x="4673600" y="10456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19413</xdr:rowOff>
    </xdr:from>
    <xdr:to>
      <xdr:col>24</xdr:col>
      <xdr:colOff>114300</xdr:colOff>
      <xdr:row>61</xdr:row>
      <xdr:rowOff>121013</xdr:rowOff>
    </xdr:to>
    <xdr:sp macro="" textlink="">
      <xdr:nvSpPr>
        <xdr:cNvPr id="180" name="フローチャート: 判断 179"/>
        <xdr:cNvSpPr/>
      </xdr:nvSpPr>
      <xdr:spPr>
        <a:xfrm>
          <a:off x="45847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14515</xdr:rowOff>
    </xdr:from>
    <xdr:to>
      <xdr:col>20</xdr:col>
      <xdr:colOff>38100</xdr:colOff>
      <xdr:row>61</xdr:row>
      <xdr:rowOff>116115</xdr:rowOff>
    </xdr:to>
    <xdr:sp macro="" textlink="">
      <xdr:nvSpPr>
        <xdr:cNvPr id="181" name="フローチャート: 判断 180"/>
        <xdr:cNvSpPr/>
      </xdr:nvSpPr>
      <xdr:spPr>
        <a:xfrm>
          <a:off x="3746500" y="1047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171269</xdr:rowOff>
    </xdr:from>
    <xdr:to>
      <xdr:col>15</xdr:col>
      <xdr:colOff>101600</xdr:colOff>
      <xdr:row>61</xdr:row>
      <xdr:rowOff>101419</xdr:rowOff>
    </xdr:to>
    <xdr:sp macro="" textlink="">
      <xdr:nvSpPr>
        <xdr:cNvPr id="182" name="フローチャート: 判断 181"/>
        <xdr:cNvSpPr/>
      </xdr:nvSpPr>
      <xdr:spPr>
        <a:xfrm>
          <a:off x="2857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83" name="フローチャート: 判断 182"/>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105954</xdr:rowOff>
    </xdr:from>
    <xdr:to>
      <xdr:col>6</xdr:col>
      <xdr:colOff>38100</xdr:colOff>
      <xdr:row>61</xdr:row>
      <xdr:rowOff>36104</xdr:rowOff>
    </xdr:to>
    <xdr:sp macro="" textlink="">
      <xdr:nvSpPr>
        <xdr:cNvPr id="184" name="フローチャート: 判断 183"/>
        <xdr:cNvSpPr/>
      </xdr:nvSpPr>
      <xdr:spPr>
        <a:xfrm>
          <a:off x="1079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168003</xdr:rowOff>
    </xdr:from>
    <xdr:to>
      <xdr:col>24</xdr:col>
      <xdr:colOff>114300</xdr:colOff>
      <xdr:row>60</xdr:row>
      <xdr:rowOff>98153</xdr:rowOff>
    </xdr:to>
    <xdr:sp macro="" textlink="">
      <xdr:nvSpPr>
        <xdr:cNvPr id="190" name="楕円 189"/>
        <xdr:cNvSpPr/>
      </xdr:nvSpPr>
      <xdr:spPr>
        <a:xfrm>
          <a:off x="4584700" y="1028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19430</xdr:rowOff>
    </xdr:from>
    <xdr:ext cx="405111" cy="259045"/>
    <xdr:sp macro="" textlink="">
      <xdr:nvSpPr>
        <xdr:cNvPr id="191" name="【体育館・プール】&#10;有形固定資産減価償却率該当値テキスト"/>
        <xdr:cNvSpPr txBox="1"/>
      </xdr:nvSpPr>
      <xdr:spPr>
        <a:xfrm>
          <a:off x="4673600" y="10134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45538</xdr:rowOff>
    </xdr:from>
    <xdr:to>
      <xdr:col>20</xdr:col>
      <xdr:colOff>38100</xdr:colOff>
      <xdr:row>61</xdr:row>
      <xdr:rowOff>147138</xdr:rowOff>
    </xdr:to>
    <xdr:sp macro="" textlink="">
      <xdr:nvSpPr>
        <xdr:cNvPr id="192" name="楕円 191"/>
        <xdr:cNvSpPr/>
      </xdr:nvSpPr>
      <xdr:spPr>
        <a:xfrm>
          <a:off x="3746500" y="1050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47353</xdr:rowOff>
    </xdr:from>
    <xdr:to>
      <xdr:col>24</xdr:col>
      <xdr:colOff>63500</xdr:colOff>
      <xdr:row>61</xdr:row>
      <xdr:rowOff>96338</xdr:rowOff>
    </xdr:to>
    <xdr:cxnSp macro="">
      <xdr:nvCxnSpPr>
        <xdr:cNvPr id="193" name="直線コネクタ 192"/>
        <xdr:cNvCxnSpPr/>
      </xdr:nvCxnSpPr>
      <xdr:spPr>
        <a:xfrm flipV="1">
          <a:off x="3797300" y="10334353"/>
          <a:ext cx="838200" cy="220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9616</xdr:rowOff>
    </xdr:from>
    <xdr:to>
      <xdr:col>15</xdr:col>
      <xdr:colOff>101600</xdr:colOff>
      <xdr:row>61</xdr:row>
      <xdr:rowOff>111216</xdr:rowOff>
    </xdr:to>
    <xdr:sp macro="" textlink="">
      <xdr:nvSpPr>
        <xdr:cNvPr id="194" name="楕円 193"/>
        <xdr:cNvSpPr/>
      </xdr:nvSpPr>
      <xdr:spPr>
        <a:xfrm>
          <a:off x="2857500" y="1046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60416</xdr:rowOff>
    </xdr:from>
    <xdr:to>
      <xdr:col>19</xdr:col>
      <xdr:colOff>177800</xdr:colOff>
      <xdr:row>61</xdr:row>
      <xdr:rowOff>96338</xdr:rowOff>
    </xdr:to>
    <xdr:cxnSp macro="">
      <xdr:nvCxnSpPr>
        <xdr:cNvPr id="195" name="直線コネクタ 194"/>
        <xdr:cNvCxnSpPr/>
      </xdr:nvCxnSpPr>
      <xdr:spPr>
        <a:xfrm>
          <a:off x="2908300" y="1051886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145143</xdr:rowOff>
    </xdr:from>
    <xdr:to>
      <xdr:col>10</xdr:col>
      <xdr:colOff>165100</xdr:colOff>
      <xdr:row>61</xdr:row>
      <xdr:rowOff>75293</xdr:rowOff>
    </xdr:to>
    <xdr:sp macro="" textlink="">
      <xdr:nvSpPr>
        <xdr:cNvPr id="196" name="楕円 195"/>
        <xdr:cNvSpPr/>
      </xdr:nvSpPr>
      <xdr:spPr>
        <a:xfrm>
          <a:off x="1968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24493</xdr:rowOff>
    </xdr:from>
    <xdr:to>
      <xdr:col>15</xdr:col>
      <xdr:colOff>50800</xdr:colOff>
      <xdr:row>61</xdr:row>
      <xdr:rowOff>60416</xdr:rowOff>
    </xdr:to>
    <xdr:cxnSp macro="">
      <xdr:nvCxnSpPr>
        <xdr:cNvPr id="197" name="直線コネクタ 196"/>
        <xdr:cNvCxnSpPr/>
      </xdr:nvCxnSpPr>
      <xdr:spPr>
        <a:xfrm>
          <a:off x="2019300" y="1048294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109220</xdr:rowOff>
    </xdr:from>
    <xdr:to>
      <xdr:col>6</xdr:col>
      <xdr:colOff>38100</xdr:colOff>
      <xdr:row>61</xdr:row>
      <xdr:rowOff>39370</xdr:rowOff>
    </xdr:to>
    <xdr:sp macro="" textlink="">
      <xdr:nvSpPr>
        <xdr:cNvPr id="198" name="楕円 197"/>
        <xdr:cNvSpPr/>
      </xdr:nvSpPr>
      <xdr:spPr>
        <a:xfrm>
          <a:off x="1079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160020</xdr:rowOff>
    </xdr:from>
    <xdr:to>
      <xdr:col>10</xdr:col>
      <xdr:colOff>114300</xdr:colOff>
      <xdr:row>61</xdr:row>
      <xdr:rowOff>24493</xdr:rowOff>
    </xdr:to>
    <xdr:cxnSp macro="">
      <xdr:nvCxnSpPr>
        <xdr:cNvPr id="199" name="直線コネクタ 198"/>
        <xdr:cNvCxnSpPr/>
      </xdr:nvCxnSpPr>
      <xdr:spPr>
        <a:xfrm>
          <a:off x="1130300" y="1044702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132642</xdr:rowOff>
    </xdr:from>
    <xdr:ext cx="405111" cy="259045"/>
    <xdr:sp macro="" textlink="">
      <xdr:nvSpPr>
        <xdr:cNvPr id="200" name="n_1aveValue【体育館・プール】&#10;有形固定資産減価償却率"/>
        <xdr:cNvSpPr txBox="1"/>
      </xdr:nvSpPr>
      <xdr:spPr>
        <a:xfrm>
          <a:off x="3582044" y="10248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117946</xdr:rowOff>
    </xdr:from>
    <xdr:ext cx="405111" cy="259045"/>
    <xdr:sp macro="" textlink="">
      <xdr:nvSpPr>
        <xdr:cNvPr id="201" name="n_2aveValue【体育館・プール】&#10;有形固定資産減価償却率"/>
        <xdr:cNvSpPr txBox="1"/>
      </xdr:nvSpPr>
      <xdr:spPr>
        <a:xfrm>
          <a:off x="27057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71318</xdr:rowOff>
    </xdr:from>
    <xdr:ext cx="405111" cy="259045"/>
    <xdr:sp macro="" textlink="">
      <xdr:nvSpPr>
        <xdr:cNvPr id="202" name="n_3aveValue【体育館・プール】&#10;有形固定資産減価償却率"/>
        <xdr:cNvSpPr txBox="1"/>
      </xdr:nvSpPr>
      <xdr:spPr>
        <a:xfrm>
          <a:off x="1816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52631</xdr:rowOff>
    </xdr:from>
    <xdr:ext cx="405111" cy="259045"/>
    <xdr:sp macro="" textlink="">
      <xdr:nvSpPr>
        <xdr:cNvPr id="203" name="n_4aveValue【体育館・プール】&#10;有形固定資産減価償却率"/>
        <xdr:cNvSpPr txBox="1"/>
      </xdr:nvSpPr>
      <xdr:spPr>
        <a:xfrm>
          <a:off x="927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138265</xdr:rowOff>
    </xdr:from>
    <xdr:ext cx="405111" cy="259045"/>
    <xdr:sp macro="" textlink="">
      <xdr:nvSpPr>
        <xdr:cNvPr id="204" name="n_1mainValue【体育館・プール】&#10;有形固定資産減価償却率"/>
        <xdr:cNvSpPr txBox="1"/>
      </xdr:nvSpPr>
      <xdr:spPr>
        <a:xfrm>
          <a:off x="3582044" y="1059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102343</xdr:rowOff>
    </xdr:from>
    <xdr:ext cx="405111" cy="259045"/>
    <xdr:sp macro="" textlink="">
      <xdr:nvSpPr>
        <xdr:cNvPr id="205" name="n_2mainValue【体育館・プール】&#10;有形固定資産減価償却率"/>
        <xdr:cNvSpPr txBox="1"/>
      </xdr:nvSpPr>
      <xdr:spPr>
        <a:xfrm>
          <a:off x="2705744" y="1056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91820</xdr:rowOff>
    </xdr:from>
    <xdr:ext cx="405111" cy="259045"/>
    <xdr:sp macro="" textlink="">
      <xdr:nvSpPr>
        <xdr:cNvPr id="206" name="n_3mainValue【体育館・プール】&#10;有形固定資産減価償却率"/>
        <xdr:cNvSpPr txBox="1"/>
      </xdr:nvSpPr>
      <xdr:spPr>
        <a:xfrm>
          <a:off x="1816744" y="1020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30497</xdr:rowOff>
    </xdr:from>
    <xdr:ext cx="405111" cy="259045"/>
    <xdr:sp macro="" textlink="">
      <xdr:nvSpPr>
        <xdr:cNvPr id="207" name="n_4mainValue【体育館・プール】&#10;有形固定資産減価償却率"/>
        <xdr:cNvSpPr txBox="1"/>
      </xdr:nvSpPr>
      <xdr:spPr>
        <a:xfrm>
          <a:off x="927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87630</xdr:rowOff>
    </xdr:from>
    <xdr:to>
      <xdr:col>54</xdr:col>
      <xdr:colOff>189865</xdr:colOff>
      <xdr:row>64</xdr:row>
      <xdr:rowOff>62865</xdr:rowOff>
    </xdr:to>
    <xdr:cxnSp macro="">
      <xdr:nvCxnSpPr>
        <xdr:cNvPr id="231" name="直線コネクタ 230"/>
        <xdr:cNvCxnSpPr/>
      </xdr:nvCxnSpPr>
      <xdr:spPr>
        <a:xfrm flipV="1">
          <a:off x="10476865" y="9688830"/>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32"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33" name="直線コネクタ 232"/>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34307</xdr:rowOff>
    </xdr:from>
    <xdr:ext cx="469744" cy="259045"/>
    <xdr:sp macro="" textlink="">
      <xdr:nvSpPr>
        <xdr:cNvPr id="234" name="【体育館・プール】&#10;一人当たり面積最大値テキスト"/>
        <xdr:cNvSpPr txBox="1"/>
      </xdr:nvSpPr>
      <xdr:spPr>
        <a:xfrm>
          <a:off x="10515600" y="94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87630</xdr:rowOff>
    </xdr:from>
    <xdr:to>
      <xdr:col>55</xdr:col>
      <xdr:colOff>88900</xdr:colOff>
      <xdr:row>56</xdr:row>
      <xdr:rowOff>87630</xdr:rowOff>
    </xdr:to>
    <xdr:cxnSp macro="">
      <xdr:nvCxnSpPr>
        <xdr:cNvPr id="235" name="直線コネクタ 234"/>
        <xdr:cNvCxnSpPr/>
      </xdr:nvCxnSpPr>
      <xdr:spPr>
        <a:xfrm>
          <a:off x="10388600" y="968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73042</xdr:rowOff>
    </xdr:from>
    <xdr:ext cx="469744" cy="259045"/>
    <xdr:sp macro="" textlink="">
      <xdr:nvSpPr>
        <xdr:cNvPr id="236" name="【体育館・プール】&#10;一人当たり面積平均値テキスト"/>
        <xdr:cNvSpPr txBox="1"/>
      </xdr:nvSpPr>
      <xdr:spPr>
        <a:xfrm>
          <a:off x="10515600" y="10531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50165</xdr:rowOff>
    </xdr:from>
    <xdr:to>
      <xdr:col>55</xdr:col>
      <xdr:colOff>50800</xdr:colOff>
      <xdr:row>62</xdr:row>
      <xdr:rowOff>151765</xdr:rowOff>
    </xdr:to>
    <xdr:sp macro="" textlink="">
      <xdr:nvSpPr>
        <xdr:cNvPr id="237" name="フローチャート: 判断 236"/>
        <xdr:cNvSpPr/>
      </xdr:nvSpPr>
      <xdr:spPr>
        <a:xfrm>
          <a:off x="10426700" y="1068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238" name="フローチャート: 判断 237"/>
        <xdr:cNvSpPr/>
      </xdr:nvSpPr>
      <xdr:spPr>
        <a:xfrm>
          <a:off x="9588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53975</xdr:rowOff>
    </xdr:from>
    <xdr:to>
      <xdr:col>46</xdr:col>
      <xdr:colOff>38100</xdr:colOff>
      <xdr:row>62</xdr:row>
      <xdr:rowOff>155575</xdr:rowOff>
    </xdr:to>
    <xdr:sp macro="" textlink="">
      <xdr:nvSpPr>
        <xdr:cNvPr id="239" name="フローチャート: 判断 238"/>
        <xdr:cNvSpPr/>
      </xdr:nvSpPr>
      <xdr:spPr>
        <a:xfrm>
          <a:off x="8699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46355</xdr:rowOff>
    </xdr:from>
    <xdr:to>
      <xdr:col>41</xdr:col>
      <xdr:colOff>101600</xdr:colOff>
      <xdr:row>62</xdr:row>
      <xdr:rowOff>147955</xdr:rowOff>
    </xdr:to>
    <xdr:sp macro="" textlink="">
      <xdr:nvSpPr>
        <xdr:cNvPr id="240" name="フローチャート: 判断 239"/>
        <xdr:cNvSpPr/>
      </xdr:nvSpPr>
      <xdr:spPr>
        <a:xfrm>
          <a:off x="7810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57785</xdr:rowOff>
    </xdr:from>
    <xdr:to>
      <xdr:col>36</xdr:col>
      <xdr:colOff>165100</xdr:colOff>
      <xdr:row>62</xdr:row>
      <xdr:rowOff>159385</xdr:rowOff>
    </xdr:to>
    <xdr:sp macro="" textlink="">
      <xdr:nvSpPr>
        <xdr:cNvPr id="241" name="フローチャート: 判断 240"/>
        <xdr:cNvSpPr/>
      </xdr:nvSpPr>
      <xdr:spPr>
        <a:xfrm>
          <a:off x="6921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86360</xdr:rowOff>
    </xdr:from>
    <xdr:to>
      <xdr:col>55</xdr:col>
      <xdr:colOff>50800</xdr:colOff>
      <xdr:row>63</xdr:row>
      <xdr:rowOff>16510</xdr:rowOff>
    </xdr:to>
    <xdr:sp macro="" textlink="">
      <xdr:nvSpPr>
        <xdr:cNvPr id="247" name="楕円 246"/>
        <xdr:cNvSpPr/>
      </xdr:nvSpPr>
      <xdr:spPr>
        <a:xfrm>
          <a:off x="104267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64787</xdr:rowOff>
    </xdr:from>
    <xdr:ext cx="469744" cy="259045"/>
    <xdr:sp macro="" textlink="">
      <xdr:nvSpPr>
        <xdr:cNvPr id="248" name="【体育館・プール】&#10;一人当たり面積該当値テキスト"/>
        <xdr:cNvSpPr txBox="1"/>
      </xdr:nvSpPr>
      <xdr:spPr>
        <a:xfrm>
          <a:off x="10515600"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86360</xdr:rowOff>
    </xdr:from>
    <xdr:to>
      <xdr:col>50</xdr:col>
      <xdr:colOff>165100</xdr:colOff>
      <xdr:row>63</xdr:row>
      <xdr:rowOff>16510</xdr:rowOff>
    </xdr:to>
    <xdr:sp macro="" textlink="">
      <xdr:nvSpPr>
        <xdr:cNvPr id="249" name="楕円 248"/>
        <xdr:cNvSpPr/>
      </xdr:nvSpPr>
      <xdr:spPr>
        <a:xfrm>
          <a:off x="9588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137160</xdr:rowOff>
    </xdr:from>
    <xdr:to>
      <xdr:col>55</xdr:col>
      <xdr:colOff>0</xdr:colOff>
      <xdr:row>62</xdr:row>
      <xdr:rowOff>137160</xdr:rowOff>
    </xdr:to>
    <xdr:cxnSp macro="">
      <xdr:nvCxnSpPr>
        <xdr:cNvPr id="250" name="直線コネクタ 249"/>
        <xdr:cNvCxnSpPr/>
      </xdr:nvCxnSpPr>
      <xdr:spPr>
        <a:xfrm>
          <a:off x="9639300" y="107670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88265</xdr:rowOff>
    </xdr:from>
    <xdr:to>
      <xdr:col>46</xdr:col>
      <xdr:colOff>38100</xdr:colOff>
      <xdr:row>63</xdr:row>
      <xdr:rowOff>18415</xdr:rowOff>
    </xdr:to>
    <xdr:sp macro="" textlink="">
      <xdr:nvSpPr>
        <xdr:cNvPr id="251" name="楕円 250"/>
        <xdr:cNvSpPr/>
      </xdr:nvSpPr>
      <xdr:spPr>
        <a:xfrm>
          <a:off x="8699500" y="1071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137160</xdr:rowOff>
    </xdr:from>
    <xdr:to>
      <xdr:col>50</xdr:col>
      <xdr:colOff>114300</xdr:colOff>
      <xdr:row>62</xdr:row>
      <xdr:rowOff>139065</xdr:rowOff>
    </xdr:to>
    <xdr:cxnSp macro="">
      <xdr:nvCxnSpPr>
        <xdr:cNvPr id="252" name="直線コネクタ 251"/>
        <xdr:cNvCxnSpPr/>
      </xdr:nvCxnSpPr>
      <xdr:spPr>
        <a:xfrm flipV="1">
          <a:off x="8750300" y="1076706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88265</xdr:rowOff>
    </xdr:from>
    <xdr:to>
      <xdr:col>41</xdr:col>
      <xdr:colOff>101600</xdr:colOff>
      <xdr:row>63</xdr:row>
      <xdr:rowOff>18415</xdr:rowOff>
    </xdr:to>
    <xdr:sp macro="" textlink="">
      <xdr:nvSpPr>
        <xdr:cNvPr id="253" name="楕円 252"/>
        <xdr:cNvSpPr/>
      </xdr:nvSpPr>
      <xdr:spPr>
        <a:xfrm>
          <a:off x="7810500" y="1071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139065</xdr:rowOff>
    </xdr:from>
    <xdr:to>
      <xdr:col>45</xdr:col>
      <xdr:colOff>177800</xdr:colOff>
      <xdr:row>62</xdr:row>
      <xdr:rowOff>139065</xdr:rowOff>
    </xdr:to>
    <xdr:cxnSp macro="">
      <xdr:nvCxnSpPr>
        <xdr:cNvPr id="254" name="直線コネクタ 253"/>
        <xdr:cNvCxnSpPr/>
      </xdr:nvCxnSpPr>
      <xdr:spPr>
        <a:xfrm>
          <a:off x="7861300" y="107689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90170</xdr:rowOff>
    </xdr:from>
    <xdr:to>
      <xdr:col>36</xdr:col>
      <xdr:colOff>165100</xdr:colOff>
      <xdr:row>63</xdr:row>
      <xdr:rowOff>20320</xdr:rowOff>
    </xdr:to>
    <xdr:sp macro="" textlink="">
      <xdr:nvSpPr>
        <xdr:cNvPr id="255" name="楕円 254"/>
        <xdr:cNvSpPr/>
      </xdr:nvSpPr>
      <xdr:spPr>
        <a:xfrm>
          <a:off x="69215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139065</xdr:rowOff>
    </xdr:from>
    <xdr:to>
      <xdr:col>41</xdr:col>
      <xdr:colOff>50800</xdr:colOff>
      <xdr:row>62</xdr:row>
      <xdr:rowOff>140970</xdr:rowOff>
    </xdr:to>
    <xdr:cxnSp macro="">
      <xdr:nvCxnSpPr>
        <xdr:cNvPr id="256" name="直線コネクタ 255"/>
        <xdr:cNvCxnSpPr/>
      </xdr:nvCxnSpPr>
      <xdr:spPr>
        <a:xfrm flipV="1">
          <a:off x="6972300" y="1076896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4462</xdr:rowOff>
    </xdr:from>
    <xdr:ext cx="469744" cy="259045"/>
    <xdr:sp macro="" textlink="">
      <xdr:nvSpPr>
        <xdr:cNvPr id="257" name="n_1aveValue【体育館・プール】&#10;一人当たり面積"/>
        <xdr:cNvSpPr txBox="1"/>
      </xdr:nvSpPr>
      <xdr:spPr>
        <a:xfrm>
          <a:off x="93917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652</xdr:rowOff>
    </xdr:from>
    <xdr:ext cx="469744" cy="259045"/>
    <xdr:sp macro="" textlink="">
      <xdr:nvSpPr>
        <xdr:cNvPr id="258" name="n_2aveValue【体育館・プール】&#10;一人当たり面積"/>
        <xdr:cNvSpPr txBox="1"/>
      </xdr:nvSpPr>
      <xdr:spPr>
        <a:xfrm>
          <a:off x="8515427" y="1045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164482</xdr:rowOff>
    </xdr:from>
    <xdr:ext cx="469744" cy="259045"/>
    <xdr:sp macro="" textlink="">
      <xdr:nvSpPr>
        <xdr:cNvPr id="259" name="n_3aveValue【体育館・プール】&#10;一人当たり面積"/>
        <xdr:cNvSpPr txBox="1"/>
      </xdr:nvSpPr>
      <xdr:spPr>
        <a:xfrm>
          <a:off x="7626427" y="1045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4462</xdr:rowOff>
    </xdr:from>
    <xdr:ext cx="469744" cy="259045"/>
    <xdr:sp macro="" textlink="">
      <xdr:nvSpPr>
        <xdr:cNvPr id="260" name="n_4aveValue【体育館・プール】&#10;一人当たり面積"/>
        <xdr:cNvSpPr txBox="1"/>
      </xdr:nvSpPr>
      <xdr:spPr>
        <a:xfrm>
          <a:off x="67374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7637</xdr:rowOff>
    </xdr:from>
    <xdr:ext cx="469744" cy="259045"/>
    <xdr:sp macro="" textlink="">
      <xdr:nvSpPr>
        <xdr:cNvPr id="261" name="n_1mainValue【体育館・プール】&#10;一人当たり面積"/>
        <xdr:cNvSpPr txBox="1"/>
      </xdr:nvSpPr>
      <xdr:spPr>
        <a:xfrm>
          <a:off x="93917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9542</xdr:rowOff>
    </xdr:from>
    <xdr:ext cx="469744" cy="259045"/>
    <xdr:sp macro="" textlink="">
      <xdr:nvSpPr>
        <xdr:cNvPr id="262" name="n_2mainValue【体育館・プール】&#10;一人当たり面積"/>
        <xdr:cNvSpPr txBox="1"/>
      </xdr:nvSpPr>
      <xdr:spPr>
        <a:xfrm>
          <a:off x="8515427" y="10810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9542</xdr:rowOff>
    </xdr:from>
    <xdr:ext cx="469744" cy="259045"/>
    <xdr:sp macro="" textlink="">
      <xdr:nvSpPr>
        <xdr:cNvPr id="263" name="n_3mainValue【体育館・プール】&#10;一人当たり面積"/>
        <xdr:cNvSpPr txBox="1"/>
      </xdr:nvSpPr>
      <xdr:spPr>
        <a:xfrm>
          <a:off x="7626427" y="10810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11447</xdr:rowOff>
    </xdr:from>
    <xdr:ext cx="469744" cy="259045"/>
    <xdr:sp macro="" textlink="">
      <xdr:nvSpPr>
        <xdr:cNvPr id="264" name="n_4mainValue【体育館・プール】&#10;一人当たり面積"/>
        <xdr:cNvSpPr txBox="1"/>
      </xdr:nvSpPr>
      <xdr:spPr>
        <a:xfrm>
          <a:off x="6737427" y="1081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119743</xdr:rowOff>
    </xdr:from>
    <xdr:to>
      <xdr:col>24</xdr:col>
      <xdr:colOff>62865</xdr:colOff>
      <xdr:row>86</xdr:row>
      <xdr:rowOff>168729</xdr:rowOff>
    </xdr:to>
    <xdr:cxnSp macro="">
      <xdr:nvCxnSpPr>
        <xdr:cNvPr id="290" name="直線コネクタ 289"/>
        <xdr:cNvCxnSpPr/>
      </xdr:nvCxnSpPr>
      <xdr:spPr>
        <a:xfrm flipV="1">
          <a:off x="4634865" y="13492843"/>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66420</xdr:rowOff>
    </xdr:from>
    <xdr:ext cx="405111" cy="259045"/>
    <xdr:sp macro="" textlink="">
      <xdr:nvSpPr>
        <xdr:cNvPr id="293" name="【福祉施設】&#10;有形固定資産減価償却率最大値テキスト"/>
        <xdr:cNvSpPr txBox="1"/>
      </xdr:nvSpPr>
      <xdr:spPr>
        <a:xfrm>
          <a:off x="4673600" y="1326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119743</xdr:rowOff>
    </xdr:from>
    <xdr:to>
      <xdr:col>24</xdr:col>
      <xdr:colOff>152400</xdr:colOff>
      <xdr:row>78</xdr:row>
      <xdr:rowOff>119743</xdr:rowOff>
    </xdr:to>
    <xdr:cxnSp macro="">
      <xdr:nvCxnSpPr>
        <xdr:cNvPr id="294" name="直線コネクタ 293"/>
        <xdr:cNvCxnSpPr/>
      </xdr:nvCxnSpPr>
      <xdr:spPr>
        <a:xfrm>
          <a:off x="4546600" y="1349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3646</xdr:rowOff>
    </xdr:from>
    <xdr:ext cx="405111" cy="259045"/>
    <xdr:sp macro="" textlink="">
      <xdr:nvSpPr>
        <xdr:cNvPr id="295" name="【福祉施設】&#10;有形固定資産減価償却率平均値テキスト"/>
        <xdr:cNvSpPr txBox="1"/>
      </xdr:nvSpPr>
      <xdr:spPr>
        <a:xfrm>
          <a:off x="4673600" y="14062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152219</xdr:rowOff>
    </xdr:from>
    <xdr:to>
      <xdr:col>24</xdr:col>
      <xdr:colOff>114300</xdr:colOff>
      <xdr:row>83</xdr:row>
      <xdr:rowOff>82369</xdr:rowOff>
    </xdr:to>
    <xdr:sp macro="" textlink="">
      <xdr:nvSpPr>
        <xdr:cNvPr id="296" name="フローチャート: 判断 295"/>
        <xdr:cNvSpPr/>
      </xdr:nvSpPr>
      <xdr:spPr>
        <a:xfrm>
          <a:off x="45847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127726</xdr:rowOff>
    </xdr:from>
    <xdr:to>
      <xdr:col>20</xdr:col>
      <xdr:colOff>38100</xdr:colOff>
      <xdr:row>83</xdr:row>
      <xdr:rowOff>57876</xdr:rowOff>
    </xdr:to>
    <xdr:sp macro="" textlink="">
      <xdr:nvSpPr>
        <xdr:cNvPr id="297" name="フローチャート: 判断 296"/>
        <xdr:cNvSpPr/>
      </xdr:nvSpPr>
      <xdr:spPr>
        <a:xfrm>
          <a:off x="3746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114663</xdr:rowOff>
    </xdr:from>
    <xdr:to>
      <xdr:col>15</xdr:col>
      <xdr:colOff>101600</xdr:colOff>
      <xdr:row>83</xdr:row>
      <xdr:rowOff>44813</xdr:rowOff>
    </xdr:to>
    <xdr:sp macro="" textlink="">
      <xdr:nvSpPr>
        <xdr:cNvPr id="298" name="フローチャート: 判断 297"/>
        <xdr:cNvSpPr/>
      </xdr:nvSpPr>
      <xdr:spPr>
        <a:xfrm>
          <a:off x="2857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85271</xdr:rowOff>
    </xdr:from>
    <xdr:to>
      <xdr:col>10</xdr:col>
      <xdr:colOff>165100</xdr:colOff>
      <xdr:row>83</xdr:row>
      <xdr:rowOff>15421</xdr:rowOff>
    </xdr:to>
    <xdr:sp macro="" textlink="">
      <xdr:nvSpPr>
        <xdr:cNvPr id="299" name="フローチャート: 判断 298"/>
        <xdr:cNvSpPr/>
      </xdr:nvSpPr>
      <xdr:spPr>
        <a:xfrm>
          <a:off x="1968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18324</xdr:rowOff>
    </xdr:from>
    <xdr:to>
      <xdr:col>6</xdr:col>
      <xdr:colOff>38100</xdr:colOff>
      <xdr:row>82</xdr:row>
      <xdr:rowOff>119924</xdr:rowOff>
    </xdr:to>
    <xdr:sp macro="" textlink="">
      <xdr:nvSpPr>
        <xdr:cNvPr id="300" name="フローチャート: 判断 299"/>
        <xdr:cNvSpPr/>
      </xdr:nvSpPr>
      <xdr:spPr>
        <a:xfrm>
          <a:off x="1079500" y="140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68943</xdr:rowOff>
    </xdr:from>
    <xdr:to>
      <xdr:col>24</xdr:col>
      <xdr:colOff>114300</xdr:colOff>
      <xdr:row>83</xdr:row>
      <xdr:rowOff>170543</xdr:rowOff>
    </xdr:to>
    <xdr:sp macro="" textlink="">
      <xdr:nvSpPr>
        <xdr:cNvPr id="306" name="楕円 305"/>
        <xdr:cNvSpPr/>
      </xdr:nvSpPr>
      <xdr:spPr>
        <a:xfrm>
          <a:off x="4584700" y="1429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47370</xdr:rowOff>
    </xdr:from>
    <xdr:ext cx="405111" cy="259045"/>
    <xdr:sp macro="" textlink="">
      <xdr:nvSpPr>
        <xdr:cNvPr id="307" name="【福祉施設】&#10;有形固定資産減価償却率該当値テキスト"/>
        <xdr:cNvSpPr txBox="1"/>
      </xdr:nvSpPr>
      <xdr:spPr>
        <a:xfrm>
          <a:off x="4673600" y="1427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33020</xdr:rowOff>
    </xdr:from>
    <xdr:to>
      <xdr:col>20</xdr:col>
      <xdr:colOff>38100</xdr:colOff>
      <xdr:row>83</xdr:row>
      <xdr:rowOff>134620</xdr:rowOff>
    </xdr:to>
    <xdr:sp macro="" textlink="">
      <xdr:nvSpPr>
        <xdr:cNvPr id="308" name="楕円 307"/>
        <xdr:cNvSpPr/>
      </xdr:nvSpPr>
      <xdr:spPr>
        <a:xfrm>
          <a:off x="3746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83820</xdr:rowOff>
    </xdr:from>
    <xdr:to>
      <xdr:col>24</xdr:col>
      <xdr:colOff>63500</xdr:colOff>
      <xdr:row>83</xdr:row>
      <xdr:rowOff>119743</xdr:rowOff>
    </xdr:to>
    <xdr:cxnSp macro="">
      <xdr:nvCxnSpPr>
        <xdr:cNvPr id="309" name="直線コネクタ 308"/>
        <xdr:cNvCxnSpPr/>
      </xdr:nvCxnSpPr>
      <xdr:spPr>
        <a:xfrm>
          <a:off x="3797300" y="1431417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18324</xdr:rowOff>
    </xdr:from>
    <xdr:to>
      <xdr:col>15</xdr:col>
      <xdr:colOff>101600</xdr:colOff>
      <xdr:row>83</xdr:row>
      <xdr:rowOff>119924</xdr:rowOff>
    </xdr:to>
    <xdr:sp macro="" textlink="">
      <xdr:nvSpPr>
        <xdr:cNvPr id="310" name="楕円 309"/>
        <xdr:cNvSpPr/>
      </xdr:nvSpPr>
      <xdr:spPr>
        <a:xfrm>
          <a:off x="2857500" y="1424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69124</xdr:rowOff>
    </xdr:from>
    <xdr:to>
      <xdr:col>19</xdr:col>
      <xdr:colOff>177800</xdr:colOff>
      <xdr:row>83</xdr:row>
      <xdr:rowOff>83820</xdr:rowOff>
    </xdr:to>
    <xdr:cxnSp macro="">
      <xdr:nvCxnSpPr>
        <xdr:cNvPr id="311" name="直線コネクタ 310"/>
        <xdr:cNvCxnSpPr/>
      </xdr:nvCxnSpPr>
      <xdr:spPr>
        <a:xfrm>
          <a:off x="2908300" y="14299474"/>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155484</xdr:rowOff>
    </xdr:from>
    <xdr:to>
      <xdr:col>10</xdr:col>
      <xdr:colOff>165100</xdr:colOff>
      <xdr:row>83</xdr:row>
      <xdr:rowOff>85634</xdr:rowOff>
    </xdr:to>
    <xdr:sp macro="" textlink="">
      <xdr:nvSpPr>
        <xdr:cNvPr id="312" name="楕円 311"/>
        <xdr:cNvSpPr/>
      </xdr:nvSpPr>
      <xdr:spPr>
        <a:xfrm>
          <a:off x="1968500" y="1421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34834</xdr:rowOff>
    </xdr:from>
    <xdr:to>
      <xdr:col>15</xdr:col>
      <xdr:colOff>50800</xdr:colOff>
      <xdr:row>83</xdr:row>
      <xdr:rowOff>69124</xdr:rowOff>
    </xdr:to>
    <xdr:cxnSp macro="">
      <xdr:nvCxnSpPr>
        <xdr:cNvPr id="313" name="直線コネクタ 312"/>
        <xdr:cNvCxnSpPr/>
      </xdr:nvCxnSpPr>
      <xdr:spPr>
        <a:xfrm>
          <a:off x="2019300" y="1426518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52614</xdr:rowOff>
    </xdr:from>
    <xdr:to>
      <xdr:col>6</xdr:col>
      <xdr:colOff>38100</xdr:colOff>
      <xdr:row>82</xdr:row>
      <xdr:rowOff>154214</xdr:rowOff>
    </xdr:to>
    <xdr:sp macro="" textlink="">
      <xdr:nvSpPr>
        <xdr:cNvPr id="314" name="楕円 313"/>
        <xdr:cNvSpPr/>
      </xdr:nvSpPr>
      <xdr:spPr>
        <a:xfrm>
          <a:off x="1079500" y="1411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103414</xdr:rowOff>
    </xdr:from>
    <xdr:to>
      <xdr:col>10</xdr:col>
      <xdr:colOff>114300</xdr:colOff>
      <xdr:row>83</xdr:row>
      <xdr:rowOff>34834</xdr:rowOff>
    </xdr:to>
    <xdr:cxnSp macro="">
      <xdr:nvCxnSpPr>
        <xdr:cNvPr id="315" name="直線コネクタ 314"/>
        <xdr:cNvCxnSpPr/>
      </xdr:nvCxnSpPr>
      <xdr:spPr>
        <a:xfrm>
          <a:off x="1130300" y="14162314"/>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74403</xdr:rowOff>
    </xdr:from>
    <xdr:ext cx="405111" cy="259045"/>
    <xdr:sp macro="" textlink="">
      <xdr:nvSpPr>
        <xdr:cNvPr id="316" name="n_1aveValue【福祉施設】&#10;有形固定資産減価償却率"/>
        <xdr:cNvSpPr txBox="1"/>
      </xdr:nvSpPr>
      <xdr:spPr>
        <a:xfrm>
          <a:off x="3582044" y="1396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61340</xdr:rowOff>
    </xdr:from>
    <xdr:ext cx="405111" cy="259045"/>
    <xdr:sp macro="" textlink="">
      <xdr:nvSpPr>
        <xdr:cNvPr id="317" name="n_2aveValue【福祉施設】&#10;有形固定資産減価償却率"/>
        <xdr:cNvSpPr txBox="1"/>
      </xdr:nvSpPr>
      <xdr:spPr>
        <a:xfrm>
          <a:off x="27057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31948</xdr:rowOff>
    </xdr:from>
    <xdr:ext cx="405111" cy="259045"/>
    <xdr:sp macro="" textlink="">
      <xdr:nvSpPr>
        <xdr:cNvPr id="318" name="n_3aveValue【福祉施設】&#10;有形固定資産減価償却率"/>
        <xdr:cNvSpPr txBox="1"/>
      </xdr:nvSpPr>
      <xdr:spPr>
        <a:xfrm>
          <a:off x="18167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136451</xdr:rowOff>
    </xdr:from>
    <xdr:ext cx="405111" cy="259045"/>
    <xdr:sp macro="" textlink="">
      <xdr:nvSpPr>
        <xdr:cNvPr id="319" name="n_4aveValue【福祉施設】&#10;有形固定資産減価償却率"/>
        <xdr:cNvSpPr txBox="1"/>
      </xdr:nvSpPr>
      <xdr:spPr>
        <a:xfrm>
          <a:off x="927744" y="1385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125747</xdr:rowOff>
    </xdr:from>
    <xdr:ext cx="405111" cy="259045"/>
    <xdr:sp macro="" textlink="">
      <xdr:nvSpPr>
        <xdr:cNvPr id="320" name="n_1mainValue【福祉施設】&#10;有形固定資産減価償却率"/>
        <xdr:cNvSpPr txBox="1"/>
      </xdr:nvSpPr>
      <xdr:spPr>
        <a:xfrm>
          <a:off x="3582044"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111051</xdr:rowOff>
    </xdr:from>
    <xdr:ext cx="405111" cy="259045"/>
    <xdr:sp macro="" textlink="">
      <xdr:nvSpPr>
        <xdr:cNvPr id="321" name="n_2mainValue【福祉施設】&#10;有形固定資産減価償却率"/>
        <xdr:cNvSpPr txBox="1"/>
      </xdr:nvSpPr>
      <xdr:spPr>
        <a:xfrm>
          <a:off x="2705744" y="1434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76761</xdr:rowOff>
    </xdr:from>
    <xdr:ext cx="405111" cy="259045"/>
    <xdr:sp macro="" textlink="">
      <xdr:nvSpPr>
        <xdr:cNvPr id="322" name="n_3mainValue【福祉施設】&#10;有形固定資産減価償却率"/>
        <xdr:cNvSpPr txBox="1"/>
      </xdr:nvSpPr>
      <xdr:spPr>
        <a:xfrm>
          <a:off x="1816744" y="1430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145341</xdr:rowOff>
    </xdr:from>
    <xdr:ext cx="405111" cy="259045"/>
    <xdr:sp macro="" textlink="">
      <xdr:nvSpPr>
        <xdr:cNvPr id="323" name="n_4mainValue【福祉施設】&#10;有形固定資産減価償却率"/>
        <xdr:cNvSpPr txBox="1"/>
      </xdr:nvSpPr>
      <xdr:spPr>
        <a:xfrm>
          <a:off x="927744" y="1420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60961</xdr:rowOff>
    </xdr:from>
    <xdr:to>
      <xdr:col>54</xdr:col>
      <xdr:colOff>189865</xdr:colOff>
      <xdr:row>86</xdr:row>
      <xdr:rowOff>33528</xdr:rowOff>
    </xdr:to>
    <xdr:cxnSp macro="">
      <xdr:nvCxnSpPr>
        <xdr:cNvPr id="345" name="直線コネクタ 344"/>
        <xdr:cNvCxnSpPr/>
      </xdr:nvCxnSpPr>
      <xdr:spPr>
        <a:xfrm flipV="1">
          <a:off x="10476865" y="13434061"/>
          <a:ext cx="0" cy="1344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346" name="【福祉施設】&#10;一人当たり面積最小値テキスト"/>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347" name="直線コネクタ 346"/>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7638</xdr:rowOff>
    </xdr:from>
    <xdr:ext cx="469744" cy="259045"/>
    <xdr:sp macro="" textlink="">
      <xdr:nvSpPr>
        <xdr:cNvPr id="348" name="【福祉施設】&#10;一人当たり面積最大値テキスト"/>
        <xdr:cNvSpPr txBox="1"/>
      </xdr:nvSpPr>
      <xdr:spPr>
        <a:xfrm>
          <a:off x="105156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60961</xdr:rowOff>
    </xdr:from>
    <xdr:to>
      <xdr:col>55</xdr:col>
      <xdr:colOff>88900</xdr:colOff>
      <xdr:row>78</xdr:row>
      <xdr:rowOff>60961</xdr:rowOff>
    </xdr:to>
    <xdr:cxnSp macro="">
      <xdr:nvCxnSpPr>
        <xdr:cNvPr id="349" name="直線コネクタ 348"/>
        <xdr:cNvCxnSpPr/>
      </xdr:nvCxnSpPr>
      <xdr:spPr>
        <a:xfrm>
          <a:off x="10388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135907</xdr:rowOff>
    </xdr:from>
    <xdr:ext cx="469744" cy="259045"/>
    <xdr:sp macro="" textlink="">
      <xdr:nvSpPr>
        <xdr:cNvPr id="350" name="【福祉施設】&#10;一人当たり面積平均値テキスト"/>
        <xdr:cNvSpPr txBox="1"/>
      </xdr:nvSpPr>
      <xdr:spPr>
        <a:xfrm>
          <a:off x="10515600" y="14194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113030</xdr:rowOff>
    </xdr:from>
    <xdr:to>
      <xdr:col>55</xdr:col>
      <xdr:colOff>50800</xdr:colOff>
      <xdr:row>84</xdr:row>
      <xdr:rowOff>43180</xdr:rowOff>
    </xdr:to>
    <xdr:sp macro="" textlink="">
      <xdr:nvSpPr>
        <xdr:cNvPr id="351" name="フローチャート: 判断 350"/>
        <xdr:cNvSpPr/>
      </xdr:nvSpPr>
      <xdr:spPr>
        <a:xfrm>
          <a:off x="104267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108458</xdr:rowOff>
    </xdr:from>
    <xdr:to>
      <xdr:col>50</xdr:col>
      <xdr:colOff>165100</xdr:colOff>
      <xdr:row>84</xdr:row>
      <xdr:rowOff>38608</xdr:rowOff>
    </xdr:to>
    <xdr:sp macro="" textlink="">
      <xdr:nvSpPr>
        <xdr:cNvPr id="352" name="フローチャート: 判断 351"/>
        <xdr:cNvSpPr/>
      </xdr:nvSpPr>
      <xdr:spPr>
        <a:xfrm>
          <a:off x="9588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90170</xdr:rowOff>
    </xdr:from>
    <xdr:to>
      <xdr:col>46</xdr:col>
      <xdr:colOff>38100</xdr:colOff>
      <xdr:row>84</xdr:row>
      <xdr:rowOff>20320</xdr:rowOff>
    </xdr:to>
    <xdr:sp macro="" textlink="">
      <xdr:nvSpPr>
        <xdr:cNvPr id="353" name="フローチャート: 判断 352"/>
        <xdr:cNvSpPr/>
      </xdr:nvSpPr>
      <xdr:spPr>
        <a:xfrm>
          <a:off x="8699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85598</xdr:rowOff>
    </xdr:from>
    <xdr:to>
      <xdr:col>41</xdr:col>
      <xdr:colOff>101600</xdr:colOff>
      <xdr:row>84</xdr:row>
      <xdr:rowOff>15748</xdr:rowOff>
    </xdr:to>
    <xdr:sp macro="" textlink="">
      <xdr:nvSpPr>
        <xdr:cNvPr id="354" name="フローチャート: 判断 353"/>
        <xdr:cNvSpPr/>
      </xdr:nvSpPr>
      <xdr:spPr>
        <a:xfrm>
          <a:off x="7810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62737</xdr:rowOff>
    </xdr:from>
    <xdr:to>
      <xdr:col>36</xdr:col>
      <xdr:colOff>165100</xdr:colOff>
      <xdr:row>83</xdr:row>
      <xdr:rowOff>164337</xdr:rowOff>
    </xdr:to>
    <xdr:sp macro="" textlink="">
      <xdr:nvSpPr>
        <xdr:cNvPr id="355" name="フローチャート: 判断 354"/>
        <xdr:cNvSpPr/>
      </xdr:nvSpPr>
      <xdr:spPr>
        <a:xfrm>
          <a:off x="6921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23876</xdr:rowOff>
    </xdr:from>
    <xdr:to>
      <xdr:col>55</xdr:col>
      <xdr:colOff>50800</xdr:colOff>
      <xdr:row>84</xdr:row>
      <xdr:rowOff>125476</xdr:rowOff>
    </xdr:to>
    <xdr:sp macro="" textlink="">
      <xdr:nvSpPr>
        <xdr:cNvPr id="361" name="楕円 360"/>
        <xdr:cNvSpPr/>
      </xdr:nvSpPr>
      <xdr:spPr>
        <a:xfrm>
          <a:off x="10426700" y="144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2303</xdr:rowOff>
    </xdr:from>
    <xdr:ext cx="469744" cy="259045"/>
    <xdr:sp macro="" textlink="">
      <xdr:nvSpPr>
        <xdr:cNvPr id="362" name="【福祉施設】&#10;一人当たり面積該当値テキスト"/>
        <xdr:cNvSpPr txBox="1"/>
      </xdr:nvSpPr>
      <xdr:spPr>
        <a:xfrm>
          <a:off x="10515600" y="1440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145035</xdr:rowOff>
    </xdr:from>
    <xdr:to>
      <xdr:col>50</xdr:col>
      <xdr:colOff>165100</xdr:colOff>
      <xdr:row>84</xdr:row>
      <xdr:rowOff>75185</xdr:rowOff>
    </xdr:to>
    <xdr:sp macro="" textlink="">
      <xdr:nvSpPr>
        <xdr:cNvPr id="363" name="楕円 362"/>
        <xdr:cNvSpPr/>
      </xdr:nvSpPr>
      <xdr:spPr>
        <a:xfrm>
          <a:off x="9588500" y="1437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24385</xdr:rowOff>
    </xdr:from>
    <xdr:to>
      <xdr:col>55</xdr:col>
      <xdr:colOff>0</xdr:colOff>
      <xdr:row>84</xdr:row>
      <xdr:rowOff>74676</xdr:rowOff>
    </xdr:to>
    <xdr:cxnSp macro="">
      <xdr:nvCxnSpPr>
        <xdr:cNvPr id="364" name="直線コネクタ 363"/>
        <xdr:cNvCxnSpPr/>
      </xdr:nvCxnSpPr>
      <xdr:spPr>
        <a:xfrm>
          <a:off x="9639300" y="14426185"/>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5587</xdr:rowOff>
    </xdr:from>
    <xdr:to>
      <xdr:col>46</xdr:col>
      <xdr:colOff>38100</xdr:colOff>
      <xdr:row>84</xdr:row>
      <xdr:rowOff>107187</xdr:rowOff>
    </xdr:to>
    <xdr:sp macro="" textlink="">
      <xdr:nvSpPr>
        <xdr:cNvPr id="365" name="楕円 364"/>
        <xdr:cNvSpPr/>
      </xdr:nvSpPr>
      <xdr:spPr>
        <a:xfrm>
          <a:off x="8699500" y="1440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24385</xdr:rowOff>
    </xdr:from>
    <xdr:to>
      <xdr:col>50</xdr:col>
      <xdr:colOff>114300</xdr:colOff>
      <xdr:row>84</xdr:row>
      <xdr:rowOff>56387</xdr:rowOff>
    </xdr:to>
    <xdr:cxnSp macro="">
      <xdr:nvCxnSpPr>
        <xdr:cNvPr id="366" name="直線コネクタ 365"/>
        <xdr:cNvCxnSpPr/>
      </xdr:nvCxnSpPr>
      <xdr:spPr>
        <a:xfrm flipV="1">
          <a:off x="8750300" y="14426185"/>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1015</xdr:rowOff>
    </xdr:from>
    <xdr:to>
      <xdr:col>41</xdr:col>
      <xdr:colOff>101600</xdr:colOff>
      <xdr:row>84</xdr:row>
      <xdr:rowOff>102615</xdr:rowOff>
    </xdr:to>
    <xdr:sp macro="" textlink="">
      <xdr:nvSpPr>
        <xdr:cNvPr id="367" name="楕円 366"/>
        <xdr:cNvSpPr/>
      </xdr:nvSpPr>
      <xdr:spPr>
        <a:xfrm>
          <a:off x="7810500" y="144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51815</xdr:rowOff>
    </xdr:from>
    <xdr:to>
      <xdr:col>45</xdr:col>
      <xdr:colOff>177800</xdr:colOff>
      <xdr:row>84</xdr:row>
      <xdr:rowOff>56387</xdr:rowOff>
    </xdr:to>
    <xdr:cxnSp macro="">
      <xdr:nvCxnSpPr>
        <xdr:cNvPr id="368" name="直線コネクタ 367"/>
        <xdr:cNvCxnSpPr/>
      </xdr:nvCxnSpPr>
      <xdr:spPr>
        <a:xfrm>
          <a:off x="7861300" y="144536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92456</xdr:rowOff>
    </xdr:from>
    <xdr:to>
      <xdr:col>36</xdr:col>
      <xdr:colOff>165100</xdr:colOff>
      <xdr:row>85</xdr:row>
      <xdr:rowOff>22606</xdr:rowOff>
    </xdr:to>
    <xdr:sp macro="" textlink="">
      <xdr:nvSpPr>
        <xdr:cNvPr id="369" name="楕円 368"/>
        <xdr:cNvSpPr/>
      </xdr:nvSpPr>
      <xdr:spPr>
        <a:xfrm>
          <a:off x="6921500" y="1449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51815</xdr:rowOff>
    </xdr:from>
    <xdr:to>
      <xdr:col>41</xdr:col>
      <xdr:colOff>50800</xdr:colOff>
      <xdr:row>84</xdr:row>
      <xdr:rowOff>143256</xdr:rowOff>
    </xdr:to>
    <xdr:cxnSp macro="">
      <xdr:nvCxnSpPr>
        <xdr:cNvPr id="370" name="直線コネクタ 369"/>
        <xdr:cNvCxnSpPr/>
      </xdr:nvCxnSpPr>
      <xdr:spPr>
        <a:xfrm flipV="1">
          <a:off x="6972300" y="14453615"/>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55135</xdr:rowOff>
    </xdr:from>
    <xdr:ext cx="469744" cy="259045"/>
    <xdr:sp macro="" textlink="">
      <xdr:nvSpPr>
        <xdr:cNvPr id="371" name="n_1aveValue【福祉施設】&#10;一人当たり面積"/>
        <xdr:cNvSpPr txBox="1"/>
      </xdr:nvSpPr>
      <xdr:spPr>
        <a:xfrm>
          <a:off x="93917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36847</xdr:rowOff>
    </xdr:from>
    <xdr:ext cx="469744" cy="259045"/>
    <xdr:sp macro="" textlink="">
      <xdr:nvSpPr>
        <xdr:cNvPr id="372" name="n_2aveValue【福祉施設】&#10;一人当たり面積"/>
        <xdr:cNvSpPr txBox="1"/>
      </xdr:nvSpPr>
      <xdr:spPr>
        <a:xfrm>
          <a:off x="8515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32275</xdr:rowOff>
    </xdr:from>
    <xdr:ext cx="469744" cy="259045"/>
    <xdr:sp macro="" textlink="">
      <xdr:nvSpPr>
        <xdr:cNvPr id="373" name="n_3aveValue【福祉施設】&#10;一人当たり面積"/>
        <xdr:cNvSpPr txBox="1"/>
      </xdr:nvSpPr>
      <xdr:spPr>
        <a:xfrm>
          <a:off x="7626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9414</xdr:rowOff>
    </xdr:from>
    <xdr:ext cx="469744" cy="259045"/>
    <xdr:sp macro="" textlink="">
      <xdr:nvSpPr>
        <xdr:cNvPr id="374" name="n_4aveValue【福祉施設】&#10;一人当たり面積"/>
        <xdr:cNvSpPr txBox="1"/>
      </xdr:nvSpPr>
      <xdr:spPr>
        <a:xfrm>
          <a:off x="6737427"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66312</xdr:rowOff>
    </xdr:from>
    <xdr:ext cx="469744" cy="259045"/>
    <xdr:sp macro="" textlink="">
      <xdr:nvSpPr>
        <xdr:cNvPr id="375" name="n_1mainValue【福祉施設】&#10;一人当たり面積"/>
        <xdr:cNvSpPr txBox="1"/>
      </xdr:nvSpPr>
      <xdr:spPr>
        <a:xfrm>
          <a:off x="9391727"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98314</xdr:rowOff>
    </xdr:from>
    <xdr:ext cx="469744" cy="259045"/>
    <xdr:sp macro="" textlink="">
      <xdr:nvSpPr>
        <xdr:cNvPr id="376" name="n_2mainValue【福祉施設】&#10;一人当たり面積"/>
        <xdr:cNvSpPr txBox="1"/>
      </xdr:nvSpPr>
      <xdr:spPr>
        <a:xfrm>
          <a:off x="8515427" y="1450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93742</xdr:rowOff>
    </xdr:from>
    <xdr:ext cx="469744" cy="259045"/>
    <xdr:sp macro="" textlink="">
      <xdr:nvSpPr>
        <xdr:cNvPr id="377" name="n_3mainValue【福祉施設】&#10;一人当たり面積"/>
        <xdr:cNvSpPr txBox="1"/>
      </xdr:nvSpPr>
      <xdr:spPr>
        <a:xfrm>
          <a:off x="76264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13733</xdr:rowOff>
    </xdr:from>
    <xdr:ext cx="469744" cy="259045"/>
    <xdr:sp macro="" textlink="">
      <xdr:nvSpPr>
        <xdr:cNvPr id="378" name="n_4mainValue【福祉施設】&#10;一人当たり面積"/>
        <xdr:cNvSpPr txBox="1"/>
      </xdr:nvSpPr>
      <xdr:spPr>
        <a:xfrm>
          <a:off x="6737427" y="1458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15784</xdr:rowOff>
    </xdr:from>
    <xdr:to>
      <xdr:col>24</xdr:col>
      <xdr:colOff>62865</xdr:colOff>
      <xdr:row>109</xdr:row>
      <xdr:rowOff>35379</xdr:rowOff>
    </xdr:to>
    <xdr:cxnSp macro="">
      <xdr:nvCxnSpPr>
        <xdr:cNvPr id="404" name="直線コネクタ 403"/>
        <xdr:cNvCxnSpPr/>
      </xdr:nvCxnSpPr>
      <xdr:spPr>
        <a:xfrm flipV="1">
          <a:off x="4634865" y="17160784"/>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133911</xdr:rowOff>
    </xdr:from>
    <xdr:ext cx="340478" cy="259045"/>
    <xdr:sp macro="" textlink="">
      <xdr:nvSpPr>
        <xdr:cNvPr id="407" name="【市民会館】&#10;有形固定資産減価償却率最大値テキスト"/>
        <xdr:cNvSpPr txBox="1"/>
      </xdr:nvSpPr>
      <xdr:spPr>
        <a:xfrm>
          <a:off x="4673600" y="1693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15784</xdr:rowOff>
    </xdr:from>
    <xdr:to>
      <xdr:col>24</xdr:col>
      <xdr:colOff>152400</xdr:colOff>
      <xdr:row>100</xdr:row>
      <xdr:rowOff>15784</xdr:rowOff>
    </xdr:to>
    <xdr:cxnSp macro="">
      <xdr:nvCxnSpPr>
        <xdr:cNvPr id="408" name="直線コネクタ 407"/>
        <xdr:cNvCxnSpPr/>
      </xdr:nvCxnSpPr>
      <xdr:spPr>
        <a:xfrm>
          <a:off x="4546600" y="1716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129920</xdr:rowOff>
    </xdr:from>
    <xdr:ext cx="405111" cy="259045"/>
    <xdr:sp macro="" textlink="">
      <xdr:nvSpPr>
        <xdr:cNvPr id="409" name="【市民会館】&#10;有形固定資産減価償却率平均値テキスト"/>
        <xdr:cNvSpPr txBox="1"/>
      </xdr:nvSpPr>
      <xdr:spPr>
        <a:xfrm>
          <a:off x="4673600" y="17789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107043</xdr:rowOff>
    </xdr:from>
    <xdr:to>
      <xdr:col>24</xdr:col>
      <xdr:colOff>114300</xdr:colOff>
      <xdr:row>105</xdr:row>
      <xdr:rowOff>37193</xdr:rowOff>
    </xdr:to>
    <xdr:sp macro="" textlink="">
      <xdr:nvSpPr>
        <xdr:cNvPr id="410" name="フローチャート: 判断 409"/>
        <xdr:cNvSpPr/>
      </xdr:nvSpPr>
      <xdr:spPr>
        <a:xfrm>
          <a:off x="45847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105411</xdr:rowOff>
    </xdr:from>
    <xdr:to>
      <xdr:col>20</xdr:col>
      <xdr:colOff>38100</xdr:colOff>
      <xdr:row>105</xdr:row>
      <xdr:rowOff>35561</xdr:rowOff>
    </xdr:to>
    <xdr:sp macro="" textlink="">
      <xdr:nvSpPr>
        <xdr:cNvPr id="411" name="フローチャート: 判断 410"/>
        <xdr:cNvSpPr/>
      </xdr:nvSpPr>
      <xdr:spPr>
        <a:xfrm>
          <a:off x="3746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76019</xdr:rowOff>
    </xdr:from>
    <xdr:to>
      <xdr:col>15</xdr:col>
      <xdr:colOff>101600</xdr:colOff>
      <xdr:row>105</xdr:row>
      <xdr:rowOff>6169</xdr:rowOff>
    </xdr:to>
    <xdr:sp macro="" textlink="">
      <xdr:nvSpPr>
        <xdr:cNvPr id="412" name="フローチャート: 判断 411"/>
        <xdr:cNvSpPr/>
      </xdr:nvSpPr>
      <xdr:spPr>
        <a:xfrm>
          <a:off x="2857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56424</xdr:rowOff>
    </xdr:from>
    <xdr:to>
      <xdr:col>10</xdr:col>
      <xdr:colOff>165100</xdr:colOff>
      <xdr:row>104</xdr:row>
      <xdr:rowOff>158024</xdr:rowOff>
    </xdr:to>
    <xdr:sp macro="" textlink="">
      <xdr:nvSpPr>
        <xdr:cNvPr id="413" name="フローチャート: 判断 412"/>
        <xdr:cNvSpPr/>
      </xdr:nvSpPr>
      <xdr:spPr>
        <a:xfrm>
          <a:off x="1968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69487</xdr:rowOff>
    </xdr:from>
    <xdr:to>
      <xdr:col>6</xdr:col>
      <xdr:colOff>38100</xdr:colOff>
      <xdr:row>104</xdr:row>
      <xdr:rowOff>171087</xdr:rowOff>
    </xdr:to>
    <xdr:sp macro="" textlink="">
      <xdr:nvSpPr>
        <xdr:cNvPr id="414" name="フローチャート: 判断 413"/>
        <xdr:cNvSpPr/>
      </xdr:nvSpPr>
      <xdr:spPr>
        <a:xfrm>
          <a:off x="1079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18869</xdr:rowOff>
    </xdr:from>
    <xdr:to>
      <xdr:col>24</xdr:col>
      <xdr:colOff>114300</xdr:colOff>
      <xdr:row>105</xdr:row>
      <xdr:rowOff>120469</xdr:rowOff>
    </xdr:to>
    <xdr:sp macro="" textlink="">
      <xdr:nvSpPr>
        <xdr:cNvPr id="420" name="楕円 419"/>
        <xdr:cNvSpPr/>
      </xdr:nvSpPr>
      <xdr:spPr>
        <a:xfrm>
          <a:off x="4584700" y="1802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168746</xdr:rowOff>
    </xdr:from>
    <xdr:ext cx="405111" cy="259045"/>
    <xdr:sp macro="" textlink="">
      <xdr:nvSpPr>
        <xdr:cNvPr id="421" name="【市民会館】&#10;有形固定資産減価償却率該当値テキスト"/>
        <xdr:cNvSpPr txBox="1"/>
      </xdr:nvSpPr>
      <xdr:spPr>
        <a:xfrm>
          <a:off x="4673600"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149498</xdr:rowOff>
    </xdr:from>
    <xdr:to>
      <xdr:col>20</xdr:col>
      <xdr:colOff>38100</xdr:colOff>
      <xdr:row>105</xdr:row>
      <xdr:rowOff>79648</xdr:rowOff>
    </xdr:to>
    <xdr:sp macro="" textlink="">
      <xdr:nvSpPr>
        <xdr:cNvPr id="422" name="楕円 421"/>
        <xdr:cNvSpPr/>
      </xdr:nvSpPr>
      <xdr:spPr>
        <a:xfrm>
          <a:off x="3746500" y="1798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28848</xdr:rowOff>
    </xdr:from>
    <xdr:to>
      <xdr:col>24</xdr:col>
      <xdr:colOff>63500</xdr:colOff>
      <xdr:row>105</xdr:row>
      <xdr:rowOff>69669</xdr:rowOff>
    </xdr:to>
    <xdr:cxnSp macro="">
      <xdr:nvCxnSpPr>
        <xdr:cNvPr id="423" name="直線コネクタ 422"/>
        <xdr:cNvCxnSpPr/>
      </xdr:nvCxnSpPr>
      <xdr:spPr>
        <a:xfrm>
          <a:off x="3797300" y="18031098"/>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110308</xdr:rowOff>
    </xdr:from>
    <xdr:to>
      <xdr:col>15</xdr:col>
      <xdr:colOff>101600</xdr:colOff>
      <xdr:row>105</xdr:row>
      <xdr:rowOff>40458</xdr:rowOff>
    </xdr:to>
    <xdr:sp macro="" textlink="">
      <xdr:nvSpPr>
        <xdr:cNvPr id="424" name="楕円 423"/>
        <xdr:cNvSpPr/>
      </xdr:nvSpPr>
      <xdr:spPr>
        <a:xfrm>
          <a:off x="2857500" y="1794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161108</xdr:rowOff>
    </xdr:from>
    <xdr:to>
      <xdr:col>19</xdr:col>
      <xdr:colOff>177800</xdr:colOff>
      <xdr:row>105</xdr:row>
      <xdr:rowOff>28848</xdr:rowOff>
    </xdr:to>
    <xdr:cxnSp macro="">
      <xdr:nvCxnSpPr>
        <xdr:cNvPr id="425" name="直線コネクタ 424"/>
        <xdr:cNvCxnSpPr/>
      </xdr:nvCxnSpPr>
      <xdr:spPr>
        <a:xfrm>
          <a:off x="2908300" y="17991908"/>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74386</xdr:rowOff>
    </xdr:from>
    <xdr:to>
      <xdr:col>10</xdr:col>
      <xdr:colOff>165100</xdr:colOff>
      <xdr:row>105</xdr:row>
      <xdr:rowOff>4536</xdr:rowOff>
    </xdr:to>
    <xdr:sp macro="" textlink="">
      <xdr:nvSpPr>
        <xdr:cNvPr id="426" name="楕円 425"/>
        <xdr:cNvSpPr/>
      </xdr:nvSpPr>
      <xdr:spPr>
        <a:xfrm>
          <a:off x="1968500" y="1790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125186</xdr:rowOff>
    </xdr:from>
    <xdr:to>
      <xdr:col>15</xdr:col>
      <xdr:colOff>50800</xdr:colOff>
      <xdr:row>104</xdr:row>
      <xdr:rowOff>161108</xdr:rowOff>
    </xdr:to>
    <xdr:cxnSp macro="">
      <xdr:nvCxnSpPr>
        <xdr:cNvPr id="427" name="直線コネクタ 426"/>
        <xdr:cNvCxnSpPr/>
      </xdr:nvCxnSpPr>
      <xdr:spPr>
        <a:xfrm>
          <a:off x="2019300" y="1795598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66221</xdr:rowOff>
    </xdr:from>
    <xdr:to>
      <xdr:col>6</xdr:col>
      <xdr:colOff>38100</xdr:colOff>
      <xdr:row>104</xdr:row>
      <xdr:rowOff>167821</xdr:rowOff>
    </xdr:to>
    <xdr:sp macro="" textlink="">
      <xdr:nvSpPr>
        <xdr:cNvPr id="428" name="楕円 427"/>
        <xdr:cNvSpPr/>
      </xdr:nvSpPr>
      <xdr:spPr>
        <a:xfrm>
          <a:off x="1079500" y="1789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117021</xdr:rowOff>
    </xdr:from>
    <xdr:to>
      <xdr:col>10</xdr:col>
      <xdr:colOff>114300</xdr:colOff>
      <xdr:row>104</xdr:row>
      <xdr:rowOff>125186</xdr:rowOff>
    </xdr:to>
    <xdr:cxnSp macro="">
      <xdr:nvCxnSpPr>
        <xdr:cNvPr id="429" name="直線コネクタ 428"/>
        <xdr:cNvCxnSpPr/>
      </xdr:nvCxnSpPr>
      <xdr:spPr>
        <a:xfrm>
          <a:off x="1130300" y="17947821"/>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52088</xdr:rowOff>
    </xdr:from>
    <xdr:ext cx="405111" cy="259045"/>
    <xdr:sp macro="" textlink="">
      <xdr:nvSpPr>
        <xdr:cNvPr id="430" name="n_1aveValue【市民会館】&#10;有形固定資産減価償却率"/>
        <xdr:cNvSpPr txBox="1"/>
      </xdr:nvSpPr>
      <xdr:spPr>
        <a:xfrm>
          <a:off x="35820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22696</xdr:rowOff>
    </xdr:from>
    <xdr:ext cx="405111" cy="259045"/>
    <xdr:sp macro="" textlink="">
      <xdr:nvSpPr>
        <xdr:cNvPr id="431" name="n_2aveValue【市民会館】&#10;有形固定資産減価償却率"/>
        <xdr:cNvSpPr txBox="1"/>
      </xdr:nvSpPr>
      <xdr:spPr>
        <a:xfrm>
          <a:off x="27057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3101</xdr:rowOff>
    </xdr:from>
    <xdr:ext cx="405111" cy="259045"/>
    <xdr:sp macro="" textlink="">
      <xdr:nvSpPr>
        <xdr:cNvPr id="432" name="n_3aveValue【市民会館】&#10;有形固定資産減価償却率"/>
        <xdr:cNvSpPr txBox="1"/>
      </xdr:nvSpPr>
      <xdr:spPr>
        <a:xfrm>
          <a:off x="1816744" y="1766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162214</xdr:rowOff>
    </xdr:from>
    <xdr:ext cx="405111" cy="259045"/>
    <xdr:sp macro="" textlink="">
      <xdr:nvSpPr>
        <xdr:cNvPr id="433" name="n_4aveValue【市民会館】&#10;有形固定資産減価償却率"/>
        <xdr:cNvSpPr txBox="1"/>
      </xdr:nvSpPr>
      <xdr:spPr>
        <a:xfrm>
          <a:off x="9277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70775</xdr:rowOff>
    </xdr:from>
    <xdr:ext cx="405111" cy="259045"/>
    <xdr:sp macro="" textlink="">
      <xdr:nvSpPr>
        <xdr:cNvPr id="434" name="n_1mainValue【市民会館】&#10;有形固定資産減価償却率"/>
        <xdr:cNvSpPr txBox="1"/>
      </xdr:nvSpPr>
      <xdr:spPr>
        <a:xfrm>
          <a:off x="3582044" y="1807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31585</xdr:rowOff>
    </xdr:from>
    <xdr:ext cx="405111" cy="259045"/>
    <xdr:sp macro="" textlink="">
      <xdr:nvSpPr>
        <xdr:cNvPr id="435" name="n_2mainValue【市民会館】&#10;有形固定資産減価償却率"/>
        <xdr:cNvSpPr txBox="1"/>
      </xdr:nvSpPr>
      <xdr:spPr>
        <a:xfrm>
          <a:off x="2705744" y="18033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167113</xdr:rowOff>
    </xdr:from>
    <xdr:ext cx="405111" cy="259045"/>
    <xdr:sp macro="" textlink="">
      <xdr:nvSpPr>
        <xdr:cNvPr id="436" name="n_3mainValue【市民会館】&#10;有形固定資産減価償却率"/>
        <xdr:cNvSpPr txBox="1"/>
      </xdr:nvSpPr>
      <xdr:spPr>
        <a:xfrm>
          <a:off x="1816744" y="1799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12898</xdr:rowOff>
    </xdr:from>
    <xdr:ext cx="405111" cy="259045"/>
    <xdr:sp macro="" textlink="">
      <xdr:nvSpPr>
        <xdr:cNvPr id="437" name="n_4mainValue【市民会館】&#10;有形固定資産減価償却率"/>
        <xdr:cNvSpPr txBox="1"/>
      </xdr:nvSpPr>
      <xdr:spPr>
        <a:xfrm>
          <a:off x="927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93345</xdr:rowOff>
    </xdr:from>
    <xdr:to>
      <xdr:col>54</xdr:col>
      <xdr:colOff>189865</xdr:colOff>
      <xdr:row>108</xdr:row>
      <xdr:rowOff>135255</xdr:rowOff>
    </xdr:to>
    <xdr:cxnSp macro="">
      <xdr:nvCxnSpPr>
        <xdr:cNvPr id="461" name="直線コネクタ 460"/>
        <xdr:cNvCxnSpPr/>
      </xdr:nvCxnSpPr>
      <xdr:spPr>
        <a:xfrm flipV="1">
          <a:off x="10476865" y="17409795"/>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139082</xdr:rowOff>
    </xdr:from>
    <xdr:ext cx="469744" cy="259045"/>
    <xdr:sp macro="" textlink="">
      <xdr:nvSpPr>
        <xdr:cNvPr id="462" name="【市民会館】&#10;一人当たり面積最小値テキスト"/>
        <xdr:cNvSpPr txBox="1"/>
      </xdr:nvSpPr>
      <xdr:spPr>
        <a:xfrm>
          <a:off x="10515600" y="186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135255</xdr:rowOff>
    </xdr:from>
    <xdr:to>
      <xdr:col>55</xdr:col>
      <xdr:colOff>88900</xdr:colOff>
      <xdr:row>108</xdr:row>
      <xdr:rowOff>135255</xdr:rowOff>
    </xdr:to>
    <xdr:cxnSp macro="">
      <xdr:nvCxnSpPr>
        <xdr:cNvPr id="463" name="直線コネクタ 462"/>
        <xdr:cNvCxnSpPr/>
      </xdr:nvCxnSpPr>
      <xdr:spPr>
        <a:xfrm>
          <a:off x="10388600" y="186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40022</xdr:rowOff>
    </xdr:from>
    <xdr:ext cx="469744" cy="259045"/>
    <xdr:sp macro="" textlink="">
      <xdr:nvSpPr>
        <xdr:cNvPr id="464" name="【市民会館】&#10;一人当たり面積最大値テキスト"/>
        <xdr:cNvSpPr txBox="1"/>
      </xdr:nvSpPr>
      <xdr:spPr>
        <a:xfrm>
          <a:off x="10515600" y="1718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93345</xdr:rowOff>
    </xdr:from>
    <xdr:to>
      <xdr:col>55</xdr:col>
      <xdr:colOff>88900</xdr:colOff>
      <xdr:row>101</xdr:row>
      <xdr:rowOff>93345</xdr:rowOff>
    </xdr:to>
    <xdr:cxnSp macro="">
      <xdr:nvCxnSpPr>
        <xdr:cNvPr id="465" name="直線コネクタ 464"/>
        <xdr:cNvCxnSpPr/>
      </xdr:nvCxnSpPr>
      <xdr:spPr>
        <a:xfrm>
          <a:off x="10388600" y="1740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12082</xdr:rowOff>
    </xdr:from>
    <xdr:ext cx="469744" cy="259045"/>
    <xdr:sp macro="" textlink="">
      <xdr:nvSpPr>
        <xdr:cNvPr id="466" name="【市民会館】&#10;一人当たり面積平均値テキスト"/>
        <xdr:cNvSpPr txBox="1"/>
      </xdr:nvSpPr>
      <xdr:spPr>
        <a:xfrm>
          <a:off x="10515600" y="18185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160655</xdr:rowOff>
    </xdr:from>
    <xdr:to>
      <xdr:col>55</xdr:col>
      <xdr:colOff>50800</xdr:colOff>
      <xdr:row>107</xdr:row>
      <xdr:rowOff>90805</xdr:rowOff>
    </xdr:to>
    <xdr:sp macro="" textlink="">
      <xdr:nvSpPr>
        <xdr:cNvPr id="467" name="フローチャート: 判断 466"/>
        <xdr:cNvSpPr/>
      </xdr:nvSpPr>
      <xdr:spPr>
        <a:xfrm>
          <a:off x="10426700" y="1833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160655</xdr:rowOff>
    </xdr:from>
    <xdr:to>
      <xdr:col>50</xdr:col>
      <xdr:colOff>165100</xdr:colOff>
      <xdr:row>107</xdr:row>
      <xdr:rowOff>90805</xdr:rowOff>
    </xdr:to>
    <xdr:sp macro="" textlink="">
      <xdr:nvSpPr>
        <xdr:cNvPr id="468" name="フローチャート: 判断 467"/>
        <xdr:cNvSpPr/>
      </xdr:nvSpPr>
      <xdr:spPr>
        <a:xfrm>
          <a:off x="9588500" y="1833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143511</xdr:rowOff>
    </xdr:from>
    <xdr:to>
      <xdr:col>46</xdr:col>
      <xdr:colOff>38100</xdr:colOff>
      <xdr:row>107</xdr:row>
      <xdr:rowOff>73661</xdr:rowOff>
    </xdr:to>
    <xdr:sp macro="" textlink="">
      <xdr:nvSpPr>
        <xdr:cNvPr id="469" name="フローチャート: 判断 468"/>
        <xdr:cNvSpPr/>
      </xdr:nvSpPr>
      <xdr:spPr>
        <a:xfrm>
          <a:off x="8699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151130</xdr:rowOff>
    </xdr:from>
    <xdr:to>
      <xdr:col>41</xdr:col>
      <xdr:colOff>101600</xdr:colOff>
      <xdr:row>107</xdr:row>
      <xdr:rowOff>81280</xdr:rowOff>
    </xdr:to>
    <xdr:sp macro="" textlink="">
      <xdr:nvSpPr>
        <xdr:cNvPr id="470" name="フローチャート: 判断 469"/>
        <xdr:cNvSpPr/>
      </xdr:nvSpPr>
      <xdr:spPr>
        <a:xfrm>
          <a:off x="7810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170180</xdr:rowOff>
    </xdr:from>
    <xdr:to>
      <xdr:col>36</xdr:col>
      <xdr:colOff>165100</xdr:colOff>
      <xdr:row>107</xdr:row>
      <xdr:rowOff>100330</xdr:rowOff>
    </xdr:to>
    <xdr:sp macro="" textlink="">
      <xdr:nvSpPr>
        <xdr:cNvPr id="471" name="フローチャート: 判断 470"/>
        <xdr:cNvSpPr/>
      </xdr:nvSpPr>
      <xdr:spPr>
        <a:xfrm>
          <a:off x="6921500" y="1834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10161</xdr:rowOff>
    </xdr:from>
    <xdr:to>
      <xdr:col>55</xdr:col>
      <xdr:colOff>50800</xdr:colOff>
      <xdr:row>107</xdr:row>
      <xdr:rowOff>111761</xdr:rowOff>
    </xdr:to>
    <xdr:sp macro="" textlink="">
      <xdr:nvSpPr>
        <xdr:cNvPr id="477" name="楕円 476"/>
        <xdr:cNvSpPr/>
      </xdr:nvSpPr>
      <xdr:spPr>
        <a:xfrm>
          <a:off x="10426700" y="1835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160038</xdr:rowOff>
    </xdr:from>
    <xdr:ext cx="469744" cy="259045"/>
    <xdr:sp macro="" textlink="">
      <xdr:nvSpPr>
        <xdr:cNvPr id="478" name="【市民会館】&#10;一人当たり面積該当値テキスト"/>
        <xdr:cNvSpPr txBox="1"/>
      </xdr:nvSpPr>
      <xdr:spPr>
        <a:xfrm>
          <a:off x="10515600" y="1833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12064</xdr:rowOff>
    </xdr:from>
    <xdr:to>
      <xdr:col>50</xdr:col>
      <xdr:colOff>165100</xdr:colOff>
      <xdr:row>107</xdr:row>
      <xdr:rowOff>113664</xdr:rowOff>
    </xdr:to>
    <xdr:sp macro="" textlink="">
      <xdr:nvSpPr>
        <xdr:cNvPr id="479" name="楕円 478"/>
        <xdr:cNvSpPr/>
      </xdr:nvSpPr>
      <xdr:spPr>
        <a:xfrm>
          <a:off x="9588500" y="1835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60961</xdr:rowOff>
    </xdr:from>
    <xdr:to>
      <xdr:col>55</xdr:col>
      <xdr:colOff>0</xdr:colOff>
      <xdr:row>107</xdr:row>
      <xdr:rowOff>62864</xdr:rowOff>
    </xdr:to>
    <xdr:cxnSp macro="">
      <xdr:nvCxnSpPr>
        <xdr:cNvPr id="480" name="直線コネクタ 479"/>
        <xdr:cNvCxnSpPr/>
      </xdr:nvCxnSpPr>
      <xdr:spPr>
        <a:xfrm flipV="1">
          <a:off x="9639300" y="18406111"/>
          <a:ext cx="8382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12064</xdr:rowOff>
    </xdr:from>
    <xdr:to>
      <xdr:col>46</xdr:col>
      <xdr:colOff>38100</xdr:colOff>
      <xdr:row>107</xdr:row>
      <xdr:rowOff>113664</xdr:rowOff>
    </xdr:to>
    <xdr:sp macro="" textlink="">
      <xdr:nvSpPr>
        <xdr:cNvPr id="481" name="楕円 480"/>
        <xdr:cNvSpPr/>
      </xdr:nvSpPr>
      <xdr:spPr>
        <a:xfrm>
          <a:off x="8699500" y="1835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62864</xdr:rowOff>
    </xdr:from>
    <xdr:to>
      <xdr:col>50</xdr:col>
      <xdr:colOff>114300</xdr:colOff>
      <xdr:row>107</xdr:row>
      <xdr:rowOff>62864</xdr:rowOff>
    </xdr:to>
    <xdr:cxnSp macro="">
      <xdr:nvCxnSpPr>
        <xdr:cNvPr id="482" name="直線コネクタ 481"/>
        <xdr:cNvCxnSpPr/>
      </xdr:nvCxnSpPr>
      <xdr:spPr>
        <a:xfrm>
          <a:off x="8750300" y="184080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12064</xdr:rowOff>
    </xdr:from>
    <xdr:to>
      <xdr:col>41</xdr:col>
      <xdr:colOff>101600</xdr:colOff>
      <xdr:row>107</xdr:row>
      <xdr:rowOff>113664</xdr:rowOff>
    </xdr:to>
    <xdr:sp macro="" textlink="">
      <xdr:nvSpPr>
        <xdr:cNvPr id="483" name="楕円 482"/>
        <xdr:cNvSpPr/>
      </xdr:nvSpPr>
      <xdr:spPr>
        <a:xfrm>
          <a:off x="7810500" y="1835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62864</xdr:rowOff>
    </xdr:from>
    <xdr:to>
      <xdr:col>45</xdr:col>
      <xdr:colOff>177800</xdr:colOff>
      <xdr:row>107</xdr:row>
      <xdr:rowOff>62864</xdr:rowOff>
    </xdr:to>
    <xdr:cxnSp macro="">
      <xdr:nvCxnSpPr>
        <xdr:cNvPr id="484" name="直線コネクタ 483"/>
        <xdr:cNvCxnSpPr/>
      </xdr:nvCxnSpPr>
      <xdr:spPr>
        <a:xfrm>
          <a:off x="7861300" y="184080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13970</xdr:rowOff>
    </xdr:from>
    <xdr:to>
      <xdr:col>36</xdr:col>
      <xdr:colOff>165100</xdr:colOff>
      <xdr:row>107</xdr:row>
      <xdr:rowOff>115570</xdr:rowOff>
    </xdr:to>
    <xdr:sp macro="" textlink="">
      <xdr:nvSpPr>
        <xdr:cNvPr id="485" name="楕円 484"/>
        <xdr:cNvSpPr/>
      </xdr:nvSpPr>
      <xdr:spPr>
        <a:xfrm>
          <a:off x="6921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62864</xdr:rowOff>
    </xdr:from>
    <xdr:to>
      <xdr:col>41</xdr:col>
      <xdr:colOff>50800</xdr:colOff>
      <xdr:row>107</xdr:row>
      <xdr:rowOff>64770</xdr:rowOff>
    </xdr:to>
    <xdr:cxnSp macro="">
      <xdr:nvCxnSpPr>
        <xdr:cNvPr id="486" name="直線コネクタ 485"/>
        <xdr:cNvCxnSpPr/>
      </xdr:nvCxnSpPr>
      <xdr:spPr>
        <a:xfrm flipV="1">
          <a:off x="6972300" y="18408014"/>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107332</xdr:rowOff>
    </xdr:from>
    <xdr:ext cx="469744" cy="259045"/>
    <xdr:sp macro="" textlink="">
      <xdr:nvSpPr>
        <xdr:cNvPr id="487" name="n_1aveValue【市民会館】&#10;一人当たり面積"/>
        <xdr:cNvSpPr txBox="1"/>
      </xdr:nvSpPr>
      <xdr:spPr>
        <a:xfrm>
          <a:off x="9391727" y="18109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90188</xdr:rowOff>
    </xdr:from>
    <xdr:ext cx="469744" cy="259045"/>
    <xdr:sp macro="" textlink="">
      <xdr:nvSpPr>
        <xdr:cNvPr id="488" name="n_2aveValue【市民会館】&#10;一人当たり面積"/>
        <xdr:cNvSpPr txBox="1"/>
      </xdr:nvSpPr>
      <xdr:spPr>
        <a:xfrm>
          <a:off x="8515427" y="1809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97807</xdr:rowOff>
    </xdr:from>
    <xdr:ext cx="469744" cy="259045"/>
    <xdr:sp macro="" textlink="">
      <xdr:nvSpPr>
        <xdr:cNvPr id="489" name="n_3aveValue【市民会館】&#10;一人当たり面積"/>
        <xdr:cNvSpPr txBox="1"/>
      </xdr:nvSpPr>
      <xdr:spPr>
        <a:xfrm>
          <a:off x="7626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116857</xdr:rowOff>
    </xdr:from>
    <xdr:ext cx="469744" cy="259045"/>
    <xdr:sp macro="" textlink="">
      <xdr:nvSpPr>
        <xdr:cNvPr id="490" name="n_4aveValue【市民会館】&#10;一人当たり面積"/>
        <xdr:cNvSpPr txBox="1"/>
      </xdr:nvSpPr>
      <xdr:spPr>
        <a:xfrm>
          <a:off x="6737427" y="1811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104791</xdr:rowOff>
    </xdr:from>
    <xdr:ext cx="469744" cy="259045"/>
    <xdr:sp macro="" textlink="">
      <xdr:nvSpPr>
        <xdr:cNvPr id="491" name="n_1mainValue【市民会館】&#10;一人当たり面積"/>
        <xdr:cNvSpPr txBox="1"/>
      </xdr:nvSpPr>
      <xdr:spPr>
        <a:xfrm>
          <a:off x="9391727" y="1844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104791</xdr:rowOff>
    </xdr:from>
    <xdr:ext cx="469744" cy="259045"/>
    <xdr:sp macro="" textlink="">
      <xdr:nvSpPr>
        <xdr:cNvPr id="492" name="n_2mainValue【市民会館】&#10;一人当たり面積"/>
        <xdr:cNvSpPr txBox="1"/>
      </xdr:nvSpPr>
      <xdr:spPr>
        <a:xfrm>
          <a:off x="8515427" y="1844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104791</xdr:rowOff>
    </xdr:from>
    <xdr:ext cx="469744" cy="259045"/>
    <xdr:sp macro="" textlink="">
      <xdr:nvSpPr>
        <xdr:cNvPr id="493" name="n_3mainValue【市民会館】&#10;一人当たり面積"/>
        <xdr:cNvSpPr txBox="1"/>
      </xdr:nvSpPr>
      <xdr:spPr>
        <a:xfrm>
          <a:off x="7626427" y="1844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106697</xdr:rowOff>
    </xdr:from>
    <xdr:ext cx="469744" cy="259045"/>
    <xdr:sp macro="" textlink="">
      <xdr:nvSpPr>
        <xdr:cNvPr id="494" name="n_4mainValue【市民会館】&#10;一人当たり面積"/>
        <xdr:cNvSpPr txBox="1"/>
      </xdr:nvSpPr>
      <xdr:spPr>
        <a:xfrm>
          <a:off x="67374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163830</xdr:rowOff>
    </xdr:from>
    <xdr:to>
      <xdr:col>85</xdr:col>
      <xdr:colOff>126364</xdr:colOff>
      <xdr:row>42</xdr:row>
      <xdr:rowOff>38100</xdr:rowOff>
    </xdr:to>
    <xdr:cxnSp macro="">
      <xdr:nvCxnSpPr>
        <xdr:cNvPr id="519" name="直線コネクタ 518"/>
        <xdr:cNvCxnSpPr/>
      </xdr:nvCxnSpPr>
      <xdr:spPr>
        <a:xfrm flipV="1">
          <a:off x="16318864" y="565023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20"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21" name="直線コネクタ 520"/>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110507</xdr:rowOff>
    </xdr:from>
    <xdr:ext cx="405111" cy="259045"/>
    <xdr:sp macro="" textlink="">
      <xdr:nvSpPr>
        <xdr:cNvPr id="522" name="【一般廃棄物処理施設】&#10;有形固定資産減価償却率最大値テキスト"/>
        <xdr:cNvSpPr txBox="1"/>
      </xdr:nvSpPr>
      <xdr:spPr>
        <a:xfrm>
          <a:off x="16357600" y="542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163830</xdr:rowOff>
    </xdr:from>
    <xdr:to>
      <xdr:col>86</xdr:col>
      <xdr:colOff>25400</xdr:colOff>
      <xdr:row>32</xdr:row>
      <xdr:rowOff>163830</xdr:rowOff>
    </xdr:to>
    <xdr:cxnSp macro="">
      <xdr:nvCxnSpPr>
        <xdr:cNvPr id="523" name="直線コネクタ 522"/>
        <xdr:cNvCxnSpPr/>
      </xdr:nvCxnSpPr>
      <xdr:spPr>
        <a:xfrm>
          <a:off x="16230600" y="565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4462</xdr:rowOff>
    </xdr:from>
    <xdr:ext cx="405111" cy="259045"/>
    <xdr:sp macro="" textlink="">
      <xdr:nvSpPr>
        <xdr:cNvPr id="524" name="【一般廃棄物処理施設】&#10;有形固定資産減価償却率平均値テキスト"/>
        <xdr:cNvSpPr txBox="1"/>
      </xdr:nvSpPr>
      <xdr:spPr>
        <a:xfrm>
          <a:off x="16357600" y="6348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153035</xdr:rowOff>
    </xdr:from>
    <xdr:to>
      <xdr:col>85</xdr:col>
      <xdr:colOff>177800</xdr:colOff>
      <xdr:row>38</xdr:row>
      <xdr:rowOff>83185</xdr:rowOff>
    </xdr:to>
    <xdr:sp macro="" textlink="">
      <xdr:nvSpPr>
        <xdr:cNvPr id="525" name="フローチャート: 判断 524"/>
        <xdr:cNvSpPr/>
      </xdr:nvSpPr>
      <xdr:spPr>
        <a:xfrm>
          <a:off x="162687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151130</xdr:rowOff>
    </xdr:from>
    <xdr:to>
      <xdr:col>81</xdr:col>
      <xdr:colOff>101600</xdr:colOff>
      <xdr:row>38</xdr:row>
      <xdr:rowOff>81280</xdr:rowOff>
    </xdr:to>
    <xdr:sp macro="" textlink="">
      <xdr:nvSpPr>
        <xdr:cNvPr id="526" name="フローチャート: 判断 525"/>
        <xdr:cNvSpPr/>
      </xdr:nvSpPr>
      <xdr:spPr>
        <a:xfrm>
          <a:off x="15430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122555</xdr:rowOff>
    </xdr:from>
    <xdr:to>
      <xdr:col>76</xdr:col>
      <xdr:colOff>165100</xdr:colOff>
      <xdr:row>38</xdr:row>
      <xdr:rowOff>52705</xdr:rowOff>
    </xdr:to>
    <xdr:sp macro="" textlink="">
      <xdr:nvSpPr>
        <xdr:cNvPr id="527" name="フローチャート: 判断 526"/>
        <xdr:cNvSpPr/>
      </xdr:nvSpPr>
      <xdr:spPr>
        <a:xfrm>
          <a:off x="14541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528" name="フローチャート: 判断 527"/>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529" name="フローチャート: 判断 528"/>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13970</xdr:rowOff>
    </xdr:from>
    <xdr:to>
      <xdr:col>85</xdr:col>
      <xdr:colOff>177800</xdr:colOff>
      <xdr:row>38</xdr:row>
      <xdr:rowOff>115570</xdr:rowOff>
    </xdr:to>
    <xdr:sp macro="" textlink="">
      <xdr:nvSpPr>
        <xdr:cNvPr id="535" name="楕円 534"/>
        <xdr:cNvSpPr/>
      </xdr:nvSpPr>
      <xdr:spPr>
        <a:xfrm>
          <a:off x="162687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163847</xdr:rowOff>
    </xdr:from>
    <xdr:ext cx="405111" cy="259045"/>
    <xdr:sp macro="" textlink="">
      <xdr:nvSpPr>
        <xdr:cNvPr id="536" name="【一般廃棄物処理施設】&#10;有形固定資産減価償却率該当値テキスト"/>
        <xdr:cNvSpPr txBox="1"/>
      </xdr:nvSpPr>
      <xdr:spPr>
        <a:xfrm>
          <a:off x="16357600"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86360</xdr:rowOff>
    </xdr:from>
    <xdr:to>
      <xdr:col>81</xdr:col>
      <xdr:colOff>101600</xdr:colOff>
      <xdr:row>39</xdr:row>
      <xdr:rowOff>16510</xdr:rowOff>
    </xdr:to>
    <xdr:sp macro="" textlink="">
      <xdr:nvSpPr>
        <xdr:cNvPr id="537" name="楕円 536"/>
        <xdr:cNvSpPr/>
      </xdr:nvSpPr>
      <xdr:spPr>
        <a:xfrm>
          <a:off x="154305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64770</xdr:rowOff>
    </xdr:from>
    <xdr:to>
      <xdr:col>85</xdr:col>
      <xdr:colOff>127000</xdr:colOff>
      <xdr:row>38</xdr:row>
      <xdr:rowOff>137160</xdr:rowOff>
    </xdr:to>
    <xdr:cxnSp macro="">
      <xdr:nvCxnSpPr>
        <xdr:cNvPr id="538" name="直線コネクタ 537"/>
        <xdr:cNvCxnSpPr/>
      </xdr:nvCxnSpPr>
      <xdr:spPr>
        <a:xfrm flipV="1">
          <a:off x="15481300" y="657987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97790</xdr:rowOff>
    </xdr:from>
    <xdr:to>
      <xdr:col>76</xdr:col>
      <xdr:colOff>165100</xdr:colOff>
      <xdr:row>39</xdr:row>
      <xdr:rowOff>27940</xdr:rowOff>
    </xdr:to>
    <xdr:sp macro="" textlink="">
      <xdr:nvSpPr>
        <xdr:cNvPr id="539" name="楕円 538"/>
        <xdr:cNvSpPr/>
      </xdr:nvSpPr>
      <xdr:spPr>
        <a:xfrm>
          <a:off x="14541500" y="66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137160</xdr:rowOff>
    </xdr:from>
    <xdr:to>
      <xdr:col>81</xdr:col>
      <xdr:colOff>50800</xdr:colOff>
      <xdr:row>38</xdr:row>
      <xdr:rowOff>148590</xdr:rowOff>
    </xdr:to>
    <xdr:cxnSp macro="">
      <xdr:nvCxnSpPr>
        <xdr:cNvPr id="540" name="直線コネクタ 539"/>
        <xdr:cNvCxnSpPr/>
      </xdr:nvCxnSpPr>
      <xdr:spPr>
        <a:xfrm flipV="1">
          <a:off x="14592300" y="66522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38735</xdr:rowOff>
    </xdr:from>
    <xdr:to>
      <xdr:col>72</xdr:col>
      <xdr:colOff>38100</xdr:colOff>
      <xdr:row>38</xdr:row>
      <xdr:rowOff>140335</xdr:rowOff>
    </xdr:to>
    <xdr:sp macro="" textlink="">
      <xdr:nvSpPr>
        <xdr:cNvPr id="541" name="楕円 540"/>
        <xdr:cNvSpPr/>
      </xdr:nvSpPr>
      <xdr:spPr>
        <a:xfrm>
          <a:off x="13652500" y="65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89535</xdr:rowOff>
    </xdr:from>
    <xdr:to>
      <xdr:col>76</xdr:col>
      <xdr:colOff>114300</xdr:colOff>
      <xdr:row>38</xdr:row>
      <xdr:rowOff>148590</xdr:rowOff>
    </xdr:to>
    <xdr:cxnSp macro="">
      <xdr:nvCxnSpPr>
        <xdr:cNvPr id="542" name="直線コネクタ 541"/>
        <xdr:cNvCxnSpPr/>
      </xdr:nvCxnSpPr>
      <xdr:spPr>
        <a:xfrm>
          <a:off x="13703300" y="660463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151130</xdr:rowOff>
    </xdr:from>
    <xdr:to>
      <xdr:col>67</xdr:col>
      <xdr:colOff>101600</xdr:colOff>
      <xdr:row>38</xdr:row>
      <xdr:rowOff>81280</xdr:rowOff>
    </xdr:to>
    <xdr:sp macro="" textlink="">
      <xdr:nvSpPr>
        <xdr:cNvPr id="543" name="楕円 542"/>
        <xdr:cNvSpPr/>
      </xdr:nvSpPr>
      <xdr:spPr>
        <a:xfrm>
          <a:off x="12763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30480</xdr:rowOff>
    </xdr:from>
    <xdr:to>
      <xdr:col>71</xdr:col>
      <xdr:colOff>177800</xdr:colOff>
      <xdr:row>38</xdr:row>
      <xdr:rowOff>89535</xdr:rowOff>
    </xdr:to>
    <xdr:cxnSp macro="">
      <xdr:nvCxnSpPr>
        <xdr:cNvPr id="544" name="直線コネクタ 543"/>
        <xdr:cNvCxnSpPr/>
      </xdr:nvCxnSpPr>
      <xdr:spPr>
        <a:xfrm>
          <a:off x="12814300" y="654558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97807</xdr:rowOff>
    </xdr:from>
    <xdr:ext cx="405111" cy="259045"/>
    <xdr:sp macro="" textlink="">
      <xdr:nvSpPr>
        <xdr:cNvPr id="545" name="n_1aveValue【一般廃棄物処理施設】&#10;有形固定資産減価償却率"/>
        <xdr:cNvSpPr txBox="1"/>
      </xdr:nvSpPr>
      <xdr:spPr>
        <a:xfrm>
          <a:off x="1526604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69232</xdr:rowOff>
    </xdr:from>
    <xdr:ext cx="405111" cy="259045"/>
    <xdr:sp macro="" textlink="">
      <xdr:nvSpPr>
        <xdr:cNvPr id="546" name="n_2aveValue【一般廃棄物処理施設】&#10;有形固定資産減価償却率"/>
        <xdr:cNvSpPr txBox="1"/>
      </xdr:nvSpPr>
      <xdr:spPr>
        <a:xfrm>
          <a:off x="14389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61612</xdr:rowOff>
    </xdr:from>
    <xdr:ext cx="405111" cy="259045"/>
    <xdr:sp macro="" textlink="">
      <xdr:nvSpPr>
        <xdr:cNvPr id="547" name="n_3aveValue【一般廃棄物処理施設】&#10;有形固定資産減価償却率"/>
        <xdr:cNvSpPr txBox="1"/>
      </xdr:nvSpPr>
      <xdr:spPr>
        <a:xfrm>
          <a:off x="13500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34942</xdr:rowOff>
    </xdr:from>
    <xdr:ext cx="405111" cy="259045"/>
    <xdr:sp macro="" textlink="">
      <xdr:nvSpPr>
        <xdr:cNvPr id="548" name="n_4aveValue【一般廃棄物処理施設】&#10;有形固定資産減価償却率"/>
        <xdr:cNvSpPr txBox="1"/>
      </xdr:nvSpPr>
      <xdr:spPr>
        <a:xfrm>
          <a:off x="12611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7637</xdr:rowOff>
    </xdr:from>
    <xdr:ext cx="405111" cy="259045"/>
    <xdr:sp macro="" textlink="">
      <xdr:nvSpPr>
        <xdr:cNvPr id="549" name="n_1mainValue【一般廃棄物処理施設】&#10;有形固定資産減価償却率"/>
        <xdr:cNvSpPr txBox="1"/>
      </xdr:nvSpPr>
      <xdr:spPr>
        <a:xfrm>
          <a:off x="15266044" y="669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19067</xdr:rowOff>
    </xdr:from>
    <xdr:ext cx="405111" cy="259045"/>
    <xdr:sp macro="" textlink="">
      <xdr:nvSpPr>
        <xdr:cNvPr id="550" name="n_2mainValue【一般廃棄物処理施設】&#10;有形固定資産減価償却率"/>
        <xdr:cNvSpPr txBox="1"/>
      </xdr:nvSpPr>
      <xdr:spPr>
        <a:xfrm>
          <a:off x="14389744"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131462</xdr:rowOff>
    </xdr:from>
    <xdr:ext cx="405111" cy="259045"/>
    <xdr:sp macro="" textlink="">
      <xdr:nvSpPr>
        <xdr:cNvPr id="551" name="n_3mainValue【一般廃棄物処理施設】&#10;有形固定資産減価償却率"/>
        <xdr:cNvSpPr txBox="1"/>
      </xdr:nvSpPr>
      <xdr:spPr>
        <a:xfrm>
          <a:off x="13500744" y="664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72407</xdr:rowOff>
    </xdr:from>
    <xdr:ext cx="405111" cy="259045"/>
    <xdr:sp macro="" textlink="">
      <xdr:nvSpPr>
        <xdr:cNvPr id="552" name="n_4mainValue【一般廃棄物処理施設】&#10;有形固定資産減価償却率"/>
        <xdr:cNvSpPr txBox="1"/>
      </xdr:nvSpPr>
      <xdr:spPr>
        <a:xfrm>
          <a:off x="126117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63" name="直線コネクタ 562"/>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64" name="テキスト ボックス 563"/>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5" name="直線コネクタ 56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6" name="テキスト ボックス 565"/>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67" name="直線コネクタ 566"/>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68" name="テキスト ボックス 567"/>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9" name="直線コネクタ 5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0" name="テキスト ボックス 56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117291</xdr:rowOff>
    </xdr:from>
    <xdr:to>
      <xdr:col>116</xdr:col>
      <xdr:colOff>62864</xdr:colOff>
      <xdr:row>41</xdr:row>
      <xdr:rowOff>18953</xdr:rowOff>
    </xdr:to>
    <xdr:cxnSp macro="">
      <xdr:nvCxnSpPr>
        <xdr:cNvPr id="572" name="直線コネクタ 571"/>
        <xdr:cNvCxnSpPr/>
      </xdr:nvCxnSpPr>
      <xdr:spPr>
        <a:xfrm flipV="1">
          <a:off x="22160864" y="5775141"/>
          <a:ext cx="0" cy="127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573" name="【一般廃棄物処理施設】&#10;一人当たり有形固定資産（償却資産）額最小値テキスト"/>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574" name="直線コネクタ 573"/>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63968</xdr:rowOff>
    </xdr:from>
    <xdr:ext cx="599010" cy="259045"/>
    <xdr:sp macro="" textlink="">
      <xdr:nvSpPr>
        <xdr:cNvPr id="575" name="【一般廃棄物処理施設】&#10;一人当たり有形固定資産（償却資産）額最大値テキスト"/>
        <xdr:cNvSpPr txBox="1"/>
      </xdr:nvSpPr>
      <xdr:spPr>
        <a:xfrm>
          <a:off x="22199600" y="5550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117291</xdr:rowOff>
    </xdr:from>
    <xdr:to>
      <xdr:col>116</xdr:col>
      <xdr:colOff>152400</xdr:colOff>
      <xdr:row>33</xdr:row>
      <xdr:rowOff>117291</xdr:rowOff>
    </xdr:to>
    <xdr:cxnSp macro="">
      <xdr:nvCxnSpPr>
        <xdr:cNvPr id="576" name="直線コネクタ 575"/>
        <xdr:cNvCxnSpPr/>
      </xdr:nvCxnSpPr>
      <xdr:spPr>
        <a:xfrm>
          <a:off x="22072600" y="5775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14834</xdr:rowOff>
    </xdr:from>
    <xdr:ext cx="534377" cy="259045"/>
    <xdr:sp macro="" textlink="">
      <xdr:nvSpPr>
        <xdr:cNvPr id="577" name="【一般廃棄物処理施設】&#10;一人当たり有形固定資産（償却資産）額平均値テキスト"/>
        <xdr:cNvSpPr txBox="1"/>
      </xdr:nvSpPr>
      <xdr:spPr>
        <a:xfrm>
          <a:off x="22199600" y="6529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36407</xdr:rowOff>
    </xdr:from>
    <xdr:to>
      <xdr:col>116</xdr:col>
      <xdr:colOff>114300</xdr:colOff>
      <xdr:row>38</xdr:row>
      <xdr:rowOff>138007</xdr:rowOff>
    </xdr:to>
    <xdr:sp macro="" textlink="">
      <xdr:nvSpPr>
        <xdr:cNvPr id="578" name="フローチャート: 判断 577"/>
        <xdr:cNvSpPr/>
      </xdr:nvSpPr>
      <xdr:spPr>
        <a:xfrm>
          <a:off x="22110700" y="655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43197</xdr:rowOff>
    </xdr:from>
    <xdr:to>
      <xdr:col>112</xdr:col>
      <xdr:colOff>38100</xdr:colOff>
      <xdr:row>38</xdr:row>
      <xdr:rowOff>144797</xdr:rowOff>
    </xdr:to>
    <xdr:sp macro="" textlink="">
      <xdr:nvSpPr>
        <xdr:cNvPr id="579" name="フローチャート: 判断 578"/>
        <xdr:cNvSpPr/>
      </xdr:nvSpPr>
      <xdr:spPr>
        <a:xfrm>
          <a:off x="21272500" y="655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64977</xdr:rowOff>
    </xdr:from>
    <xdr:to>
      <xdr:col>107</xdr:col>
      <xdr:colOff>101600</xdr:colOff>
      <xdr:row>38</xdr:row>
      <xdr:rowOff>166577</xdr:rowOff>
    </xdr:to>
    <xdr:sp macro="" textlink="">
      <xdr:nvSpPr>
        <xdr:cNvPr id="580" name="フローチャート: 判断 579"/>
        <xdr:cNvSpPr/>
      </xdr:nvSpPr>
      <xdr:spPr>
        <a:xfrm>
          <a:off x="20383500" y="658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70126</xdr:rowOff>
    </xdr:from>
    <xdr:to>
      <xdr:col>102</xdr:col>
      <xdr:colOff>165100</xdr:colOff>
      <xdr:row>39</xdr:row>
      <xdr:rowOff>276</xdr:rowOff>
    </xdr:to>
    <xdr:sp macro="" textlink="">
      <xdr:nvSpPr>
        <xdr:cNvPr id="581" name="フローチャート: 判断 580"/>
        <xdr:cNvSpPr/>
      </xdr:nvSpPr>
      <xdr:spPr>
        <a:xfrm>
          <a:off x="19494500" y="658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86373</xdr:rowOff>
    </xdr:from>
    <xdr:to>
      <xdr:col>98</xdr:col>
      <xdr:colOff>38100</xdr:colOff>
      <xdr:row>39</xdr:row>
      <xdr:rowOff>16523</xdr:rowOff>
    </xdr:to>
    <xdr:sp macro="" textlink="">
      <xdr:nvSpPr>
        <xdr:cNvPr id="582" name="フローチャート: 判断 581"/>
        <xdr:cNvSpPr/>
      </xdr:nvSpPr>
      <xdr:spPr>
        <a:xfrm>
          <a:off x="18605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3" name="テキスト ボックス 5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4" name="テキスト ボックス 5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5" name="テキスト ボックス 5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6" name="テキスト ボックス 5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7" name="テキスト ボックス 5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151553</xdr:rowOff>
    </xdr:from>
    <xdr:to>
      <xdr:col>116</xdr:col>
      <xdr:colOff>114300</xdr:colOff>
      <xdr:row>38</xdr:row>
      <xdr:rowOff>81703</xdr:rowOff>
    </xdr:to>
    <xdr:sp macro="" textlink="">
      <xdr:nvSpPr>
        <xdr:cNvPr id="588" name="楕円 587"/>
        <xdr:cNvSpPr/>
      </xdr:nvSpPr>
      <xdr:spPr>
        <a:xfrm>
          <a:off x="22110700" y="649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2980</xdr:rowOff>
    </xdr:from>
    <xdr:ext cx="534377" cy="259045"/>
    <xdr:sp macro="" textlink="">
      <xdr:nvSpPr>
        <xdr:cNvPr id="589" name="【一般廃棄物処理施設】&#10;一人当たり有形固定資産（償却資産）額該当値テキスト"/>
        <xdr:cNvSpPr txBox="1"/>
      </xdr:nvSpPr>
      <xdr:spPr>
        <a:xfrm>
          <a:off x="22199600" y="634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31675</xdr:rowOff>
    </xdr:from>
    <xdr:to>
      <xdr:col>112</xdr:col>
      <xdr:colOff>38100</xdr:colOff>
      <xdr:row>38</xdr:row>
      <xdr:rowOff>133275</xdr:rowOff>
    </xdr:to>
    <xdr:sp macro="" textlink="">
      <xdr:nvSpPr>
        <xdr:cNvPr id="590" name="楕円 589"/>
        <xdr:cNvSpPr/>
      </xdr:nvSpPr>
      <xdr:spPr>
        <a:xfrm>
          <a:off x="21272500" y="654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30903</xdr:rowOff>
    </xdr:from>
    <xdr:to>
      <xdr:col>116</xdr:col>
      <xdr:colOff>63500</xdr:colOff>
      <xdr:row>38</xdr:row>
      <xdr:rowOff>82475</xdr:rowOff>
    </xdr:to>
    <xdr:cxnSp macro="">
      <xdr:nvCxnSpPr>
        <xdr:cNvPr id="591" name="直線コネクタ 590"/>
        <xdr:cNvCxnSpPr/>
      </xdr:nvCxnSpPr>
      <xdr:spPr>
        <a:xfrm flipV="1">
          <a:off x="21323300" y="6546003"/>
          <a:ext cx="838200" cy="51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55141</xdr:rowOff>
    </xdr:from>
    <xdr:to>
      <xdr:col>107</xdr:col>
      <xdr:colOff>101600</xdr:colOff>
      <xdr:row>38</xdr:row>
      <xdr:rowOff>156741</xdr:rowOff>
    </xdr:to>
    <xdr:sp macro="" textlink="">
      <xdr:nvSpPr>
        <xdr:cNvPr id="592" name="楕円 591"/>
        <xdr:cNvSpPr/>
      </xdr:nvSpPr>
      <xdr:spPr>
        <a:xfrm>
          <a:off x="20383500" y="657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82475</xdr:rowOff>
    </xdr:from>
    <xdr:to>
      <xdr:col>111</xdr:col>
      <xdr:colOff>177800</xdr:colOff>
      <xdr:row>38</xdr:row>
      <xdr:rowOff>105941</xdr:rowOff>
    </xdr:to>
    <xdr:cxnSp macro="">
      <xdr:nvCxnSpPr>
        <xdr:cNvPr id="593" name="直線コネクタ 592"/>
        <xdr:cNvCxnSpPr/>
      </xdr:nvCxnSpPr>
      <xdr:spPr>
        <a:xfrm flipV="1">
          <a:off x="20434300" y="6597575"/>
          <a:ext cx="889000" cy="2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56959</xdr:rowOff>
    </xdr:from>
    <xdr:to>
      <xdr:col>102</xdr:col>
      <xdr:colOff>165100</xdr:colOff>
      <xdr:row>38</xdr:row>
      <xdr:rowOff>158559</xdr:rowOff>
    </xdr:to>
    <xdr:sp macro="" textlink="">
      <xdr:nvSpPr>
        <xdr:cNvPr id="594" name="楕円 593"/>
        <xdr:cNvSpPr/>
      </xdr:nvSpPr>
      <xdr:spPr>
        <a:xfrm>
          <a:off x="19494500" y="657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105941</xdr:rowOff>
    </xdr:from>
    <xdr:to>
      <xdr:col>107</xdr:col>
      <xdr:colOff>50800</xdr:colOff>
      <xdr:row>38</xdr:row>
      <xdr:rowOff>107759</xdr:rowOff>
    </xdr:to>
    <xdr:cxnSp macro="">
      <xdr:nvCxnSpPr>
        <xdr:cNvPr id="595" name="直線コネクタ 594"/>
        <xdr:cNvCxnSpPr/>
      </xdr:nvCxnSpPr>
      <xdr:spPr>
        <a:xfrm flipV="1">
          <a:off x="19545300" y="6621041"/>
          <a:ext cx="889000" cy="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58804</xdr:rowOff>
    </xdr:from>
    <xdr:to>
      <xdr:col>98</xdr:col>
      <xdr:colOff>38100</xdr:colOff>
      <xdr:row>38</xdr:row>
      <xdr:rowOff>160404</xdr:rowOff>
    </xdr:to>
    <xdr:sp macro="" textlink="">
      <xdr:nvSpPr>
        <xdr:cNvPr id="596" name="楕円 595"/>
        <xdr:cNvSpPr/>
      </xdr:nvSpPr>
      <xdr:spPr>
        <a:xfrm>
          <a:off x="18605500" y="657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107759</xdr:rowOff>
    </xdr:from>
    <xdr:to>
      <xdr:col>102</xdr:col>
      <xdr:colOff>114300</xdr:colOff>
      <xdr:row>38</xdr:row>
      <xdr:rowOff>109604</xdr:rowOff>
    </xdr:to>
    <xdr:cxnSp macro="">
      <xdr:nvCxnSpPr>
        <xdr:cNvPr id="597" name="直線コネクタ 596"/>
        <xdr:cNvCxnSpPr/>
      </xdr:nvCxnSpPr>
      <xdr:spPr>
        <a:xfrm flipV="1">
          <a:off x="18656300" y="6622859"/>
          <a:ext cx="889000" cy="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135924</xdr:rowOff>
    </xdr:from>
    <xdr:ext cx="534377" cy="259045"/>
    <xdr:sp macro="" textlink="">
      <xdr:nvSpPr>
        <xdr:cNvPr id="598" name="n_1aveValue【一般廃棄物処理施設】&#10;一人当たり有形固定資産（償却資産）額"/>
        <xdr:cNvSpPr txBox="1"/>
      </xdr:nvSpPr>
      <xdr:spPr>
        <a:xfrm>
          <a:off x="21043411" y="665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157704</xdr:rowOff>
    </xdr:from>
    <xdr:ext cx="534377" cy="259045"/>
    <xdr:sp macro="" textlink="">
      <xdr:nvSpPr>
        <xdr:cNvPr id="599" name="n_2aveValue【一般廃棄物処理施設】&#10;一人当たり有形固定資産（償却資産）額"/>
        <xdr:cNvSpPr txBox="1"/>
      </xdr:nvSpPr>
      <xdr:spPr>
        <a:xfrm>
          <a:off x="20167111" y="667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162853</xdr:rowOff>
    </xdr:from>
    <xdr:ext cx="534377" cy="259045"/>
    <xdr:sp macro="" textlink="">
      <xdr:nvSpPr>
        <xdr:cNvPr id="600" name="n_3aveValue【一般廃棄物処理施設】&#10;一人当たり有形固定資産（償却資産）額"/>
        <xdr:cNvSpPr txBox="1"/>
      </xdr:nvSpPr>
      <xdr:spPr>
        <a:xfrm>
          <a:off x="19278111" y="667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7650</xdr:rowOff>
    </xdr:from>
    <xdr:ext cx="534377" cy="259045"/>
    <xdr:sp macro="" textlink="">
      <xdr:nvSpPr>
        <xdr:cNvPr id="601" name="n_4aveValue【一般廃棄物処理施設】&#10;一人当たり有形固定資産（償却資産）額"/>
        <xdr:cNvSpPr txBox="1"/>
      </xdr:nvSpPr>
      <xdr:spPr>
        <a:xfrm>
          <a:off x="18389111" y="669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149802</xdr:rowOff>
    </xdr:from>
    <xdr:ext cx="534377" cy="259045"/>
    <xdr:sp macro="" textlink="">
      <xdr:nvSpPr>
        <xdr:cNvPr id="602" name="n_1mainValue【一般廃棄物処理施設】&#10;一人当たり有形固定資産（償却資産）額"/>
        <xdr:cNvSpPr txBox="1"/>
      </xdr:nvSpPr>
      <xdr:spPr>
        <a:xfrm>
          <a:off x="21043411" y="632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1818</xdr:rowOff>
    </xdr:from>
    <xdr:ext cx="534377" cy="259045"/>
    <xdr:sp macro="" textlink="">
      <xdr:nvSpPr>
        <xdr:cNvPr id="603" name="n_2mainValue【一般廃棄物処理施設】&#10;一人当たり有形固定資産（償却資産）額"/>
        <xdr:cNvSpPr txBox="1"/>
      </xdr:nvSpPr>
      <xdr:spPr>
        <a:xfrm>
          <a:off x="20167111" y="634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3635</xdr:rowOff>
    </xdr:from>
    <xdr:ext cx="534377" cy="259045"/>
    <xdr:sp macro="" textlink="">
      <xdr:nvSpPr>
        <xdr:cNvPr id="604" name="n_3mainValue【一般廃棄物処理施設】&#10;一人当たり有形固定資産（償却資産）額"/>
        <xdr:cNvSpPr txBox="1"/>
      </xdr:nvSpPr>
      <xdr:spPr>
        <a:xfrm>
          <a:off x="19278111" y="634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5481</xdr:rowOff>
    </xdr:from>
    <xdr:ext cx="534377" cy="259045"/>
    <xdr:sp macro="" textlink="">
      <xdr:nvSpPr>
        <xdr:cNvPr id="605" name="n_4mainValue【一般廃棄物処理施設】&#10;一人当たり有形固定資産（償却資産）額"/>
        <xdr:cNvSpPr txBox="1"/>
      </xdr:nvSpPr>
      <xdr:spPr>
        <a:xfrm>
          <a:off x="18389111" y="634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6" name="正方形/長方形 6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7" name="正方形/長方形 6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8" name="正方形/長方形 6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9" name="正方形/長方形 6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0" name="正方形/長方形 6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1" name="正方形/長方形 6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2" name="正方形/長方形 6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3" name="正方形/長方形 6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4" name="テキスト ボックス 6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5" name="直線コネクタ 6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6" name="テキスト ボックス 6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7" name="直線コネクタ 61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8" name="テキスト ボックス 617"/>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9" name="直線コネクタ 61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0" name="テキスト ボックス 61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1" name="直線コネクタ 62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2" name="テキスト ボックス 62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3" name="直線コネクタ 62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4" name="テキスト ボックス 62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5" name="直線コネクタ 62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6" name="テキスト ボックス 62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7" name="直線コネクタ 62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8" name="テキスト ボックス 627"/>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73478</xdr:rowOff>
    </xdr:from>
    <xdr:to>
      <xdr:col>85</xdr:col>
      <xdr:colOff>126364</xdr:colOff>
      <xdr:row>64</xdr:row>
      <xdr:rowOff>40822</xdr:rowOff>
    </xdr:to>
    <xdr:cxnSp macro="">
      <xdr:nvCxnSpPr>
        <xdr:cNvPr id="631" name="直線コネクタ 630"/>
        <xdr:cNvCxnSpPr/>
      </xdr:nvCxnSpPr>
      <xdr:spPr>
        <a:xfrm flipV="1">
          <a:off x="16318864" y="9503228"/>
          <a:ext cx="0" cy="1510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632" name="【保健センター・保健所】&#10;有形固定資産減価償却率最小値テキスト"/>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633" name="直線コネクタ 632"/>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20155</xdr:rowOff>
    </xdr:from>
    <xdr:ext cx="340478" cy="259045"/>
    <xdr:sp macro="" textlink="">
      <xdr:nvSpPr>
        <xdr:cNvPr id="634" name="【保健センター・保健所】&#10;有形固定資産減価償却率最大値テキスト"/>
        <xdr:cNvSpPr txBox="1"/>
      </xdr:nvSpPr>
      <xdr:spPr>
        <a:xfrm>
          <a:off x="16357600" y="927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73478</xdr:rowOff>
    </xdr:from>
    <xdr:to>
      <xdr:col>86</xdr:col>
      <xdr:colOff>25400</xdr:colOff>
      <xdr:row>55</xdr:row>
      <xdr:rowOff>73478</xdr:rowOff>
    </xdr:to>
    <xdr:cxnSp macro="">
      <xdr:nvCxnSpPr>
        <xdr:cNvPr id="635" name="直線コネクタ 634"/>
        <xdr:cNvCxnSpPr/>
      </xdr:nvCxnSpPr>
      <xdr:spPr>
        <a:xfrm>
          <a:off x="16230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12899</xdr:rowOff>
    </xdr:from>
    <xdr:ext cx="405111" cy="259045"/>
    <xdr:sp macro="" textlink="">
      <xdr:nvSpPr>
        <xdr:cNvPr id="636" name="【保健センター・保健所】&#10;有形固定資産減価償却率平均値テキスト"/>
        <xdr:cNvSpPr txBox="1"/>
      </xdr:nvSpPr>
      <xdr:spPr>
        <a:xfrm>
          <a:off x="16357600" y="10128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637" name="フローチャート: 判断 636"/>
        <xdr:cNvSpPr/>
      </xdr:nvSpPr>
      <xdr:spPr>
        <a:xfrm>
          <a:off x="16268700" y="1027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150041</xdr:rowOff>
    </xdr:from>
    <xdr:to>
      <xdr:col>81</xdr:col>
      <xdr:colOff>101600</xdr:colOff>
      <xdr:row>60</xdr:row>
      <xdr:rowOff>80191</xdr:rowOff>
    </xdr:to>
    <xdr:sp macro="" textlink="">
      <xdr:nvSpPr>
        <xdr:cNvPr id="638" name="フローチャート: 判断 637"/>
        <xdr:cNvSpPr/>
      </xdr:nvSpPr>
      <xdr:spPr>
        <a:xfrm>
          <a:off x="154305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109220</xdr:rowOff>
    </xdr:from>
    <xdr:to>
      <xdr:col>76</xdr:col>
      <xdr:colOff>165100</xdr:colOff>
      <xdr:row>60</xdr:row>
      <xdr:rowOff>39370</xdr:rowOff>
    </xdr:to>
    <xdr:sp macro="" textlink="">
      <xdr:nvSpPr>
        <xdr:cNvPr id="639" name="フローチャート: 判断 638"/>
        <xdr:cNvSpPr/>
      </xdr:nvSpPr>
      <xdr:spPr>
        <a:xfrm>
          <a:off x="14541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640" name="フローチャート: 判断 639"/>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78196</xdr:rowOff>
    </xdr:from>
    <xdr:to>
      <xdr:col>67</xdr:col>
      <xdr:colOff>101600</xdr:colOff>
      <xdr:row>60</xdr:row>
      <xdr:rowOff>8346</xdr:rowOff>
    </xdr:to>
    <xdr:sp macro="" textlink="">
      <xdr:nvSpPr>
        <xdr:cNvPr id="641" name="フローチャート: 判断 640"/>
        <xdr:cNvSpPr/>
      </xdr:nvSpPr>
      <xdr:spPr>
        <a:xfrm>
          <a:off x="12763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2" name="テキスト ボックス 6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3" name="テキスト ボックス 6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4" name="テキスト ボックス 6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5" name="テキスト ボックス 6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6" name="テキスト ボックス 6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169635</xdr:rowOff>
    </xdr:from>
    <xdr:to>
      <xdr:col>85</xdr:col>
      <xdr:colOff>177800</xdr:colOff>
      <xdr:row>62</xdr:row>
      <xdr:rowOff>99785</xdr:rowOff>
    </xdr:to>
    <xdr:sp macro="" textlink="">
      <xdr:nvSpPr>
        <xdr:cNvPr id="647" name="楕円 646"/>
        <xdr:cNvSpPr/>
      </xdr:nvSpPr>
      <xdr:spPr>
        <a:xfrm>
          <a:off x="16268700" y="10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148062</xdr:rowOff>
    </xdr:from>
    <xdr:ext cx="405111" cy="259045"/>
    <xdr:sp macro="" textlink="">
      <xdr:nvSpPr>
        <xdr:cNvPr id="648" name="【保健センター・保健所】&#10;有形固定資産減価償却率該当値テキスト"/>
        <xdr:cNvSpPr txBox="1"/>
      </xdr:nvSpPr>
      <xdr:spPr>
        <a:xfrm>
          <a:off x="16357600" y="1060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136978</xdr:rowOff>
    </xdr:from>
    <xdr:to>
      <xdr:col>81</xdr:col>
      <xdr:colOff>101600</xdr:colOff>
      <xdr:row>62</xdr:row>
      <xdr:rowOff>67128</xdr:rowOff>
    </xdr:to>
    <xdr:sp macro="" textlink="">
      <xdr:nvSpPr>
        <xdr:cNvPr id="649" name="楕円 648"/>
        <xdr:cNvSpPr/>
      </xdr:nvSpPr>
      <xdr:spPr>
        <a:xfrm>
          <a:off x="154305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16328</xdr:rowOff>
    </xdr:from>
    <xdr:to>
      <xdr:col>85</xdr:col>
      <xdr:colOff>127000</xdr:colOff>
      <xdr:row>62</xdr:row>
      <xdr:rowOff>48985</xdr:rowOff>
    </xdr:to>
    <xdr:cxnSp macro="">
      <xdr:nvCxnSpPr>
        <xdr:cNvPr id="650" name="直線コネクタ 649"/>
        <xdr:cNvCxnSpPr/>
      </xdr:nvCxnSpPr>
      <xdr:spPr>
        <a:xfrm>
          <a:off x="15481300" y="106462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104322</xdr:rowOff>
    </xdr:from>
    <xdr:to>
      <xdr:col>76</xdr:col>
      <xdr:colOff>165100</xdr:colOff>
      <xdr:row>62</xdr:row>
      <xdr:rowOff>34472</xdr:rowOff>
    </xdr:to>
    <xdr:sp macro="" textlink="">
      <xdr:nvSpPr>
        <xdr:cNvPr id="651" name="楕円 650"/>
        <xdr:cNvSpPr/>
      </xdr:nvSpPr>
      <xdr:spPr>
        <a:xfrm>
          <a:off x="145415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155122</xdr:rowOff>
    </xdr:from>
    <xdr:to>
      <xdr:col>81</xdr:col>
      <xdr:colOff>50800</xdr:colOff>
      <xdr:row>62</xdr:row>
      <xdr:rowOff>16328</xdr:rowOff>
    </xdr:to>
    <xdr:cxnSp macro="">
      <xdr:nvCxnSpPr>
        <xdr:cNvPr id="652" name="直線コネクタ 651"/>
        <xdr:cNvCxnSpPr/>
      </xdr:nvCxnSpPr>
      <xdr:spPr>
        <a:xfrm>
          <a:off x="14592300" y="106135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71665</xdr:rowOff>
    </xdr:from>
    <xdr:to>
      <xdr:col>72</xdr:col>
      <xdr:colOff>38100</xdr:colOff>
      <xdr:row>62</xdr:row>
      <xdr:rowOff>1815</xdr:rowOff>
    </xdr:to>
    <xdr:sp macro="" textlink="">
      <xdr:nvSpPr>
        <xdr:cNvPr id="653" name="楕円 652"/>
        <xdr:cNvSpPr/>
      </xdr:nvSpPr>
      <xdr:spPr>
        <a:xfrm>
          <a:off x="13652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122465</xdr:rowOff>
    </xdr:from>
    <xdr:to>
      <xdr:col>76</xdr:col>
      <xdr:colOff>114300</xdr:colOff>
      <xdr:row>61</xdr:row>
      <xdr:rowOff>155122</xdr:rowOff>
    </xdr:to>
    <xdr:cxnSp macro="">
      <xdr:nvCxnSpPr>
        <xdr:cNvPr id="654" name="直線コネクタ 653"/>
        <xdr:cNvCxnSpPr/>
      </xdr:nvCxnSpPr>
      <xdr:spPr>
        <a:xfrm>
          <a:off x="13703300" y="105809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39007</xdr:rowOff>
    </xdr:from>
    <xdr:to>
      <xdr:col>67</xdr:col>
      <xdr:colOff>101600</xdr:colOff>
      <xdr:row>61</xdr:row>
      <xdr:rowOff>140607</xdr:rowOff>
    </xdr:to>
    <xdr:sp macro="" textlink="">
      <xdr:nvSpPr>
        <xdr:cNvPr id="655" name="楕円 654"/>
        <xdr:cNvSpPr/>
      </xdr:nvSpPr>
      <xdr:spPr>
        <a:xfrm>
          <a:off x="12763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89807</xdr:rowOff>
    </xdr:from>
    <xdr:to>
      <xdr:col>71</xdr:col>
      <xdr:colOff>177800</xdr:colOff>
      <xdr:row>61</xdr:row>
      <xdr:rowOff>122465</xdr:rowOff>
    </xdr:to>
    <xdr:cxnSp macro="">
      <xdr:nvCxnSpPr>
        <xdr:cNvPr id="656" name="直線コネクタ 655"/>
        <xdr:cNvCxnSpPr/>
      </xdr:nvCxnSpPr>
      <xdr:spPr>
        <a:xfrm>
          <a:off x="12814300" y="105482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96718</xdr:rowOff>
    </xdr:from>
    <xdr:ext cx="405111" cy="259045"/>
    <xdr:sp macro="" textlink="">
      <xdr:nvSpPr>
        <xdr:cNvPr id="657" name="n_1aveValue【保健センター・保健所】&#10;有形固定資産減価償却率"/>
        <xdr:cNvSpPr txBox="1"/>
      </xdr:nvSpPr>
      <xdr:spPr>
        <a:xfrm>
          <a:off x="15266044" y="10040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55897</xdr:rowOff>
    </xdr:from>
    <xdr:ext cx="405111" cy="259045"/>
    <xdr:sp macro="" textlink="">
      <xdr:nvSpPr>
        <xdr:cNvPr id="658" name="n_2aveValue【保健センター・保健所】&#10;有形固定資産減価償却率"/>
        <xdr:cNvSpPr txBox="1"/>
      </xdr:nvSpPr>
      <xdr:spPr>
        <a:xfrm>
          <a:off x="143897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33037</xdr:rowOff>
    </xdr:from>
    <xdr:ext cx="405111" cy="259045"/>
    <xdr:sp macro="" textlink="">
      <xdr:nvSpPr>
        <xdr:cNvPr id="659" name="n_3aveValue【保健センター・保健所】&#10;有形固定資産減価償却率"/>
        <xdr:cNvSpPr txBox="1"/>
      </xdr:nvSpPr>
      <xdr:spPr>
        <a:xfrm>
          <a:off x="13500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24873</xdr:rowOff>
    </xdr:from>
    <xdr:ext cx="405111" cy="259045"/>
    <xdr:sp macro="" textlink="">
      <xdr:nvSpPr>
        <xdr:cNvPr id="660" name="n_4aveValue【保健センター・保健所】&#10;有形固定資産減価償却率"/>
        <xdr:cNvSpPr txBox="1"/>
      </xdr:nvSpPr>
      <xdr:spPr>
        <a:xfrm>
          <a:off x="12611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58255</xdr:rowOff>
    </xdr:from>
    <xdr:ext cx="405111" cy="259045"/>
    <xdr:sp macro="" textlink="">
      <xdr:nvSpPr>
        <xdr:cNvPr id="661" name="n_1mainValue【保健センター・保健所】&#10;有形固定資産減価償却率"/>
        <xdr:cNvSpPr txBox="1"/>
      </xdr:nvSpPr>
      <xdr:spPr>
        <a:xfrm>
          <a:off x="15266044" y="1068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25599</xdr:rowOff>
    </xdr:from>
    <xdr:ext cx="405111" cy="259045"/>
    <xdr:sp macro="" textlink="">
      <xdr:nvSpPr>
        <xdr:cNvPr id="662" name="n_2mainValue【保健センター・保健所】&#10;有形固定資産減価償却率"/>
        <xdr:cNvSpPr txBox="1"/>
      </xdr:nvSpPr>
      <xdr:spPr>
        <a:xfrm>
          <a:off x="14389744" y="1065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164392</xdr:rowOff>
    </xdr:from>
    <xdr:ext cx="405111" cy="259045"/>
    <xdr:sp macro="" textlink="">
      <xdr:nvSpPr>
        <xdr:cNvPr id="663" name="n_3mainValue【保健センター・保健所】&#10;有形固定資産減価償却率"/>
        <xdr:cNvSpPr txBox="1"/>
      </xdr:nvSpPr>
      <xdr:spPr>
        <a:xfrm>
          <a:off x="13500744"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131734</xdr:rowOff>
    </xdr:from>
    <xdr:ext cx="405111" cy="259045"/>
    <xdr:sp macro="" textlink="">
      <xdr:nvSpPr>
        <xdr:cNvPr id="664" name="n_4mainValue【保健センター・保健所】&#10;有形固定資産減価償却率"/>
        <xdr:cNvSpPr txBox="1"/>
      </xdr:nvSpPr>
      <xdr:spPr>
        <a:xfrm>
          <a:off x="126117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5" name="正方形/長方形 6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6" name="正方形/長方形 6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7" name="正方形/長方形 6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8" name="正方形/長方形 6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9" name="正方形/長方形 6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0" name="正方形/長方形 6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1" name="正方形/長方形 6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2" name="正方形/長方形 6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3" name="テキスト ボックス 6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4" name="直線コネクタ 6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5" name="直線コネクタ 67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6" name="テキスト ボックス 67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7" name="直線コネクタ 67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8" name="テキスト ボックス 67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9" name="直線コネクタ 67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0" name="テキスト ボックス 67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1" name="直線コネクタ 68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2" name="テキスト ボックス 68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3" name="直線コネクタ 68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4" name="テキスト ボックス 68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5" name="直線コネクタ 68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6" name="テキスト ボックス 68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8" name="テキスト ボックス 6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164919</xdr:rowOff>
    </xdr:from>
    <xdr:to>
      <xdr:col>116</xdr:col>
      <xdr:colOff>62864</xdr:colOff>
      <xdr:row>64</xdr:row>
      <xdr:rowOff>120831</xdr:rowOff>
    </xdr:to>
    <xdr:cxnSp macro="">
      <xdr:nvCxnSpPr>
        <xdr:cNvPr id="690" name="直線コネクタ 689"/>
        <xdr:cNvCxnSpPr/>
      </xdr:nvCxnSpPr>
      <xdr:spPr>
        <a:xfrm flipV="1">
          <a:off x="22160864" y="9594669"/>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124658</xdr:rowOff>
    </xdr:from>
    <xdr:ext cx="469744" cy="259045"/>
    <xdr:sp macro="" textlink="">
      <xdr:nvSpPr>
        <xdr:cNvPr id="691" name="【保健センター・保健所】&#10;一人当たり面積最小値テキスト"/>
        <xdr:cNvSpPr txBox="1"/>
      </xdr:nvSpPr>
      <xdr:spPr>
        <a:xfrm>
          <a:off x="22199600" y="1109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120831</xdr:rowOff>
    </xdr:from>
    <xdr:to>
      <xdr:col>116</xdr:col>
      <xdr:colOff>152400</xdr:colOff>
      <xdr:row>64</xdr:row>
      <xdr:rowOff>120831</xdr:rowOff>
    </xdr:to>
    <xdr:cxnSp macro="">
      <xdr:nvCxnSpPr>
        <xdr:cNvPr id="692" name="直線コネクタ 691"/>
        <xdr:cNvCxnSpPr/>
      </xdr:nvCxnSpPr>
      <xdr:spPr>
        <a:xfrm>
          <a:off x="22072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111596</xdr:rowOff>
    </xdr:from>
    <xdr:ext cx="469744" cy="259045"/>
    <xdr:sp macro="" textlink="">
      <xdr:nvSpPr>
        <xdr:cNvPr id="693" name="【保健センター・保健所】&#10;一人当たり面積最大値テキスト"/>
        <xdr:cNvSpPr txBox="1"/>
      </xdr:nvSpPr>
      <xdr:spPr>
        <a:xfrm>
          <a:off x="22199600" y="936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164919</xdr:rowOff>
    </xdr:from>
    <xdr:to>
      <xdr:col>116</xdr:col>
      <xdr:colOff>152400</xdr:colOff>
      <xdr:row>55</xdr:row>
      <xdr:rowOff>164919</xdr:rowOff>
    </xdr:to>
    <xdr:cxnSp macro="">
      <xdr:nvCxnSpPr>
        <xdr:cNvPr id="694" name="直線コネクタ 693"/>
        <xdr:cNvCxnSpPr/>
      </xdr:nvCxnSpPr>
      <xdr:spPr>
        <a:xfrm>
          <a:off x="22072600" y="959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65150</xdr:rowOff>
    </xdr:from>
    <xdr:ext cx="469744" cy="259045"/>
    <xdr:sp macro="" textlink="">
      <xdr:nvSpPr>
        <xdr:cNvPr id="695" name="【保健センター・保健所】&#10;一人当たり面積平均値テキスト"/>
        <xdr:cNvSpPr txBox="1"/>
      </xdr:nvSpPr>
      <xdr:spPr>
        <a:xfrm>
          <a:off x="22199600" y="10695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42273</xdr:rowOff>
    </xdr:from>
    <xdr:to>
      <xdr:col>116</xdr:col>
      <xdr:colOff>114300</xdr:colOff>
      <xdr:row>63</xdr:row>
      <xdr:rowOff>143873</xdr:rowOff>
    </xdr:to>
    <xdr:sp macro="" textlink="">
      <xdr:nvSpPr>
        <xdr:cNvPr id="696" name="フローチャート: 判断 695"/>
        <xdr:cNvSpPr/>
      </xdr:nvSpPr>
      <xdr:spPr>
        <a:xfrm>
          <a:off x="221107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58601</xdr:rowOff>
    </xdr:from>
    <xdr:to>
      <xdr:col>112</xdr:col>
      <xdr:colOff>38100</xdr:colOff>
      <xdr:row>63</xdr:row>
      <xdr:rowOff>160201</xdr:rowOff>
    </xdr:to>
    <xdr:sp macro="" textlink="">
      <xdr:nvSpPr>
        <xdr:cNvPr id="697" name="フローチャート: 判断 696"/>
        <xdr:cNvSpPr/>
      </xdr:nvSpPr>
      <xdr:spPr>
        <a:xfrm>
          <a:off x="21272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42273</xdr:rowOff>
    </xdr:from>
    <xdr:to>
      <xdr:col>107</xdr:col>
      <xdr:colOff>101600</xdr:colOff>
      <xdr:row>63</xdr:row>
      <xdr:rowOff>143873</xdr:rowOff>
    </xdr:to>
    <xdr:sp macro="" textlink="">
      <xdr:nvSpPr>
        <xdr:cNvPr id="698" name="フローチャート: 判断 697"/>
        <xdr:cNvSpPr/>
      </xdr:nvSpPr>
      <xdr:spPr>
        <a:xfrm>
          <a:off x="203835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48804</xdr:rowOff>
    </xdr:from>
    <xdr:to>
      <xdr:col>102</xdr:col>
      <xdr:colOff>165100</xdr:colOff>
      <xdr:row>63</xdr:row>
      <xdr:rowOff>150404</xdr:rowOff>
    </xdr:to>
    <xdr:sp macro="" textlink="">
      <xdr:nvSpPr>
        <xdr:cNvPr id="699" name="フローチャート: 判断 698"/>
        <xdr:cNvSpPr/>
      </xdr:nvSpPr>
      <xdr:spPr>
        <a:xfrm>
          <a:off x="19494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71665</xdr:rowOff>
    </xdr:from>
    <xdr:to>
      <xdr:col>98</xdr:col>
      <xdr:colOff>38100</xdr:colOff>
      <xdr:row>64</xdr:row>
      <xdr:rowOff>1815</xdr:rowOff>
    </xdr:to>
    <xdr:sp macro="" textlink="">
      <xdr:nvSpPr>
        <xdr:cNvPr id="700" name="フローチャート: 判断 699"/>
        <xdr:cNvSpPr/>
      </xdr:nvSpPr>
      <xdr:spPr>
        <a:xfrm>
          <a:off x="18605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24312</xdr:rowOff>
    </xdr:from>
    <xdr:to>
      <xdr:col>116</xdr:col>
      <xdr:colOff>114300</xdr:colOff>
      <xdr:row>64</xdr:row>
      <xdr:rowOff>125912</xdr:rowOff>
    </xdr:to>
    <xdr:sp macro="" textlink="">
      <xdr:nvSpPr>
        <xdr:cNvPr id="706" name="楕円 705"/>
        <xdr:cNvSpPr/>
      </xdr:nvSpPr>
      <xdr:spPr>
        <a:xfrm>
          <a:off x="22110700" y="1099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110689</xdr:rowOff>
    </xdr:from>
    <xdr:ext cx="469744" cy="259045"/>
    <xdr:sp macro="" textlink="">
      <xdr:nvSpPr>
        <xdr:cNvPr id="707" name="【保健センター・保健所】&#10;一人当たり面積該当値テキスト"/>
        <xdr:cNvSpPr txBox="1"/>
      </xdr:nvSpPr>
      <xdr:spPr>
        <a:xfrm>
          <a:off x="22199600" y="1091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24312</xdr:rowOff>
    </xdr:from>
    <xdr:to>
      <xdr:col>112</xdr:col>
      <xdr:colOff>38100</xdr:colOff>
      <xdr:row>64</xdr:row>
      <xdr:rowOff>125912</xdr:rowOff>
    </xdr:to>
    <xdr:sp macro="" textlink="">
      <xdr:nvSpPr>
        <xdr:cNvPr id="708" name="楕円 707"/>
        <xdr:cNvSpPr/>
      </xdr:nvSpPr>
      <xdr:spPr>
        <a:xfrm>
          <a:off x="21272500" y="1099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75112</xdr:rowOff>
    </xdr:from>
    <xdr:to>
      <xdr:col>116</xdr:col>
      <xdr:colOff>63500</xdr:colOff>
      <xdr:row>64</xdr:row>
      <xdr:rowOff>75112</xdr:rowOff>
    </xdr:to>
    <xdr:cxnSp macro="">
      <xdr:nvCxnSpPr>
        <xdr:cNvPr id="709" name="直線コネクタ 708"/>
        <xdr:cNvCxnSpPr/>
      </xdr:nvCxnSpPr>
      <xdr:spPr>
        <a:xfrm>
          <a:off x="21323300" y="110479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24312</xdr:rowOff>
    </xdr:from>
    <xdr:to>
      <xdr:col>107</xdr:col>
      <xdr:colOff>101600</xdr:colOff>
      <xdr:row>64</xdr:row>
      <xdr:rowOff>125912</xdr:rowOff>
    </xdr:to>
    <xdr:sp macro="" textlink="">
      <xdr:nvSpPr>
        <xdr:cNvPr id="710" name="楕円 709"/>
        <xdr:cNvSpPr/>
      </xdr:nvSpPr>
      <xdr:spPr>
        <a:xfrm>
          <a:off x="20383500" y="1099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75112</xdr:rowOff>
    </xdr:from>
    <xdr:to>
      <xdr:col>111</xdr:col>
      <xdr:colOff>177800</xdr:colOff>
      <xdr:row>64</xdr:row>
      <xdr:rowOff>75112</xdr:rowOff>
    </xdr:to>
    <xdr:cxnSp macro="">
      <xdr:nvCxnSpPr>
        <xdr:cNvPr id="711" name="直線コネクタ 710"/>
        <xdr:cNvCxnSpPr/>
      </xdr:nvCxnSpPr>
      <xdr:spPr>
        <a:xfrm>
          <a:off x="20434300" y="110479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24312</xdr:rowOff>
    </xdr:from>
    <xdr:to>
      <xdr:col>102</xdr:col>
      <xdr:colOff>165100</xdr:colOff>
      <xdr:row>64</xdr:row>
      <xdr:rowOff>125912</xdr:rowOff>
    </xdr:to>
    <xdr:sp macro="" textlink="">
      <xdr:nvSpPr>
        <xdr:cNvPr id="712" name="楕円 711"/>
        <xdr:cNvSpPr/>
      </xdr:nvSpPr>
      <xdr:spPr>
        <a:xfrm>
          <a:off x="19494500" y="1099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75112</xdr:rowOff>
    </xdr:from>
    <xdr:to>
      <xdr:col>107</xdr:col>
      <xdr:colOff>50800</xdr:colOff>
      <xdr:row>64</xdr:row>
      <xdr:rowOff>75112</xdr:rowOff>
    </xdr:to>
    <xdr:cxnSp macro="">
      <xdr:nvCxnSpPr>
        <xdr:cNvPr id="713" name="直線コネクタ 712"/>
        <xdr:cNvCxnSpPr/>
      </xdr:nvCxnSpPr>
      <xdr:spPr>
        <a:xfrm>
          <a:off x="19545300" y="110479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27577</xdr:rowOff>
    </xdr:from>
    <xdr:to>
      <xdr:col>98</xdr:col>
      <xdr:colOff>38100</xdr:colOff>
      <xdr:row>64</xdr:row>
      <xdr:rowOff>129177</xdr:rowOff>
    </xdr:to>
    <xdr:sp macro="" textlink="">
      <xdr:nvSpPr>
        <xdr:cNvPr id="714" name="楕円 713"/>
        <xdr:cNvSpPr/>
      </xdr:nvSpPr>
      <xdr:spPr>
        <a:xfrm>
          <a:off x="18605500" y="1100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75112</xdr:rowOff>
    </xdr:from>
    <xdr:to>
      <xdr:col>102</xdr:col>
      <xdr:colOff>114300</xdr:colOff>
      <xdr:row>64</xdr:row>
      <xdr:rowOff>78377</xdr:rowOff>
    </xdr:to>
    <xdr:cxnSp macro="">
      <xdr:nvCxnSpPr>
        <xdr:cNvPr id="715" name="直線コネクタ 714"/>
        <xdr:cNvCxnSpPr/>
      </xdr:nvCxnSpPr>
      <xdr:spPr>
        <a:xfrm flipV="1">
          <a:off x="18656300" y="1104791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5278</xdr:rowOff>
    </xdr:from>
    <xdr:ext cx="469744" cy="259045"/>
    <xdr:sp macro="" textlink="">
      <xdr:nvSpPr>
        <xdr:cNvPr id="716" name="n_1aveValue【保健センター・保健所】&#10;一人当たり面積"/>
        <xdr:cNvSpPr txBox="1"/>
      </xdr:nvSpPr>
      <xdr:spPr>
        <a:xfrm>
          <a:off x="210757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160400</xdr:rowOff>
    </xdr:from>
    <xdr:ext cx="469744" cy="259045"/>
    <xdr:sp macro="" textlink="">
      <xdr:nvSpPr>
        <xdr:cNvPr id="717" name="n_2aveValue【保健センター・保健所】&#10;一人当たり面積"/>
        <xdr:cNvSpPr txBox="1"/>
      </xdr:nvSpPr>
      <xdr:spPr>
        <a:xfrm>
          <a:off x="20199427" y="106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166931</xdr:rowOff>
    </xdr:from>
    <xdr:ext cx="469744" cy="259045"/>
    <xdr:sp macro="" textlink="">
      <xdr:nvSpPr>
        <xdr:cNvPr id="718" name="n_3aveValue【保健センター・保健所】&#10;一人当たり面積"/>
        <xdr:cNvSpPr txBox="1"/>
      </xdr:nvSpPr>
      <xdr:spPr>
        <a:xfrm>
          <a:off x="19310427" y="1062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18342</xdr:rowOff>
    </xdr:from>
    <xdr:ext cx="469744" cy="259045"/>
    <xdr:sp macro="" textlink="">
      <xdr:nvSpPr>
        <xdr:cNvPr id="719" name="n_4aveValue【保健センター・保健所】&#10;一人当たり面積"/>
        <xdr:cNvSpPr txBox="1"/>
      </xdr:nvSpPr>
      <xdr:spPr>
        <a:xfrm>
          <a:off x="184214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117039</xdr:rowOff>
    </xdr:from>
    <xdr:ext cx="469744" cy="259045"/>
    <xdr:sp macro="" textlink="">
      <xdr:nvSpPr>
        <xdr:cNvPr id="720" name="n_1mainValue【保健センター・保健所】&#10;一人当たり面積"/>
        <xdr:cNvSpPr txBox="1"/>
      </xdr:nvSpPr>
      <xdr:spPr>
        <a:xfrm>
          <a:off x="21075727" y="1108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117039</xdr:rowOff>
    </xdr:from>
    <xdr:ext cx="469744" cy="259045"/>
    <xdr:sp macro="" textlink="">
      <xdr:nvSpPr>
        <xdr:cNvPr id="721" name="n_2mainValue【保健センター・保健所】&#10;一人当たり面積"/>
        <xdr:cNvSpPr txBox="1"/>
      </xdr:nvSpPr>
      <xdr:spPr>
        <a:xfrm>
          <a:off x="20199427" y="1108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117039</xdr:rowOff>
    </xdr:from>
    <xdr:ext cx="469744" cy="259045"/>
    <xdr:sp macro="" textlink="">
      <xdr:nvSpPr>
        <xdr:cNvPr id="722" name="n_3mainValue【保健センター・保健所】&#10;一人当たり面積"/>
        <xdr:cNvSpPr txBox="1"/>
      </xdr:nvSpPr>
      <xdr:spPr>
        <a:xfrm>
          <a:off x="19310427" y="1108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120304</xdr:rowOff>
    </xdr:from>
    <xdr:ext cx="469744" cy="259045"/>
    <xdr:sp macro="" textlink="">
      <xdr:nvSpPr>
        <xdr:cNvPr id="723" name="n_4mainValue【保健センター・保健所】&#10;一人当たり面積"/>
        <xdr:cNvSpPr txBox="1"/>
      </xdr:nvSpPr>
      <xdr:spPr>
        <a:xfrm>
          <a:off x="18421427" y="1109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2" name="テキスト ボックス 7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3" name="直線コネクタ 7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4" name="テキスト ボックス 73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5" name="直線コネクタ 73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6" name="テキスト ボックス 73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7" name="直線コネクタ 73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8" name="テキスト ボックス 73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9" name="直線コネクタ 73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0" name="テキスト ボックス 73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1" name="直線コネクタ 74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2" name="テキスト ボックス 74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3" name="直線コネクタ 74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4" name="テキスト ボックス 74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5" name="直線コネクタ 74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6" name="テキスト ボックス 74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109945</xdr:rowOff>
    </xdr:from>
    <xdr:to>
      <xdr:col>85</xdr:col>
      <xdr:colOff>126364</xdr:colOff>
      <xdr:row>86</xdr:row>
      <xdr:rowOff>168729</xdr:rowOff>
    </xdr:to>
    <xdr:cxnSp macro="">
      <xdr:nvCxnSpPr>
        <xdr:cNvPr id="749" name="直線コネクタ 748"/>
        <xdr:cNvCxnSpPr/>
      </xdr:nvCxnSpPr>
      <xdr:spPr>
        <a:xfrm flipV="1">
          <a:off x="16318864" y="13483045"/>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50"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1" name="直線コネクタ 750"/>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56622</xdr:rowOff>
    </xdr:from>
    <xdr:ext cx="405111" cy="259045"/>
    <xdr:sp macro="" textlink="">
      <xdr:nvSpPr>
        <xdr:cNvPr id="752" name="【消防施設】&#10;有形固定資産減価償却率最大値テキスト"/>
        <xdr:cNvSpPr txBox="1"/>
      </xdr:nvSpPr>
      <xdr:spPr>
        <a:xfrm>
          <a:off x="16357600" y="13258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109945</xdr:rowOff>
    </xdr:from>
    <xdr:to>
      <xdr:col>86</xdr:col>
      <xdr:colOff>25400</xdr:colOff>
      <xdr:row>78</xdr:row>
      <xdr:rowOff>109945</xdr:rowOff>
    </xdr:to>
    <xdr:cxnSp macro="">
      <xdr:nvCxnSpPr>
        <xdr:cNvPr id="753" name="直線コネクタ 752"/>
        <xdr:cNvCxnSpPr/>
      </xdr:nvCxnSpPr>
      <xdr:spPr>
        <a:xfrm>
          <a:off x="16230600" y="134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160400</xdr:rowOff>
    </xdr:from>
    <xdr:ext cx="405111" cy="259045"/>
    <xdr:sp macro="" textlink="">
      <xdr:nvSpPr>
        <xdr:cNvPr id="754" name="【消防施設】&#10;有形固定資産減価償却率平均値テキスト"/>
        <xdr:cNvSpPr txBox="1"/>
      </xdr:nvSpPr>
      <xdr:spPr>
        <a:xfrm>
          <a:off x="16357600" y="14047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755" name="フローチャート: 判断 754"/>
        <xdr:cNvSpPr/>
      </xdr:nvSpPr>
      <xdr:spPr>
        <a:xfrm>
          <a:off x="162687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130992</xdr:rowOff>
    </xdr:from>
    <xdr:to>
      <xdr:col>81</xdr:col>
      <xdr:colOff>101600</xdr:colOff>
      <xdr:row>83</xdr:row>
      <xdr:rowOff>61142</xdr:rowOff>
    </xdr:to>
    <xdr:sp macro="" textlink="">
      <xdr:nvSpPr>
        <xdr:cNvPr id="756" name="フローチャート: 判断 755"/>
        <xdr:cNvSpPr/>
      </xdr:nvSpPr>
      <xdr:spPr>
        <a:xfrm>
          <a:off x="15430500" y="1418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757" name="フローチャート: 判断 756"/>
        <xdr:cNvSpPr/>
      </xdr:nvSpPr>
      <xdr:spPr>
        <a:xfrm>
          <a:off x="14541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86905</xdr:rowOff>
    </xdr:from>
    <xdr:to>
      <xdr:col>72</xdr:col>
      <xdr:colOff>38100</xdr:colOff>
      <xdr:row>83</xdr:row>
      <xdr:rowOff>17055</xdr:rowOff>
    </xdr:to>
    <xdr:sp macro="" textlink="">
      <xdr:nvSpPr>
        <xdr:cNvPr id="758" name="フローチャート: 判断 757"/>
        <xdr:cNvSpPr/>
      </xdr:nvSpPr>
      <xdr:spPr>
        <a:xfrm>
          <a:off x="13652500" y="1414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19957</xdr:rowOff>
    </xdr:from>
    <xdr:to>
      <xdr:col>67</xdr:col>
      <xdr:colOff>101600</xdr:colOff>
      <xdr:row>82</xdr:row>
      <xdr:rowOff>121557</xdr:rowOff>
    </xdr:to>
    <xdr:sp macro="" textlink="">
      <xdr:nvSpPr>
        <xdr:cNvPr id="759" name="フローチャート: 判断 758"/>
        <xdr:cNvSpPr/>
      </xdr:nvSpPr>
      <xdr:spPr>
        <a:xfrm>
          <a:off x="12763500" y="1407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0" name="テキスト ボックス 7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1" name="テキスト ボックス 7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2" name="テキスト ボックス 7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3" name="テキスト ボックス 7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4" name="テキスト ボックス 7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162016</xdr:rowOff>
    </xdr:from>
    <xdr:to>
      <xdr:col>85</xdr:col>
      <xdr:colOff>177800</xdr:colOff>
      <xdr:row>84</xdr:row>
      <xdr:rowOff>92166</xdr:rowOff>
    </xdr:to>
    <xdr:sp macro="" textlink="">
      <xdr:nvSpPr>
        <xdr:cNvPr id="765" name="楕円 764"/>
        <xdr:cNvSpPr/>
      </xdr:nvSpPr>
      <xdr:spPr>
        <a:xfrm>
          <a:off x="16268700" y="1439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140443</xdr:rowOff>
    </xdr:from>
    <xdr:ext cx="405111" cy="259045"/>
    <xdr:sp macro="" textlink="">
      <xdr:nvSpPr>
        <xdr:cNvPr id="766" name="【消防施設】&#10;有形固定資産減価償却率該当値テキスト"/>
        <xdr:cNvSpPr txBox="1"/>
      </xdr:nvSpPr>
      <xdr:spPr>
        <a:xfrm>
          <a:off x="16357600" y="1437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130992</xdr:rowOff>
    </xdr:from>
    <xdr:to>
      <xdr:col>81</xdr:col>
      <xdr:colOff>101600</xdr:colOff>
      <xdr:row>84</xdr:row>
      <xdr:rowOff>61142</xdr:rowOff>
    </xdr:to>
    <xdr:sp macro="" textlink="">
      <xdr:nvSpPr>
        <xdr:cNvPr id="767" name="楕円 766"/>
        <xdr:cNvSpPr/>
      </xdr:nvSpPr>
      <xdr:spPr>
        <a:xfrm>
          <a:off x="15430500" y="1436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10342</xdr:rowOff>
    </xdr:from>
    <xdr:to>
      <xdr:col>85</xdr:col>
      <xdr:colOff>127000</xdr:colOff>
      <xdr:row>84</xdr:row>
      <xdr:rowOff>41366</xdr:rowOff>
    </xdr:to>
    <xdr:cxnSp macro="">
      <xdr:nvCxnSpPr>
        <xdr:cNvPr id="768" name="直線コネクタ 767"/>
        <xdr:cNvCxnSpPr/>
      </xdr:nvCxnSpPr>
      <xdr:spPr>
        <a:xfrm>
          <a:off x="15481300" y="14412142"/>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98334</xdr:rowOff>
    </xdr:from>
    <xdr:to>
      <xdr:col>76</xdr:col>
      <xdr:colOff>165100</xdr:colOff>
      <xdr:row>84</xdr:row>
      <xdr:rowOff>28484</xdr:rowOff>
    </xdr:to>
    <xdr:sp macro="" textlink="">
      <xdr:nvSpPr>
        <xdr:cNvPr id="769" name="楕円 768"/>
        <xdr:cNvSpPr/>
      </xdr:nvSpPr>
      <xdr:spPr>
        <a:xfrm>
          <a:off x="14541500" y="1432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149134</xdr:rowOff>
    </xdr:from>
    <xdr:to>
      <xdr:col>81</xdr:col>
      <xdr:colOff>50800</xdr:colOff>
      <xdr:row>84</xdr:row>
      <xdr:rowOff>10342</xdr:rowOff>
    </xdr:to>
    <xdr:cxnSp macro="">
      <xdr:nvCxnSpPr>
        <xdr:cNvPr id="770" name="直線コネクタ 769"/>
        <xdr:cNvCxnSpPr/>
      </xdr:nvCxnSpPr>
      <xdr:spPr>
        <a:xfrm>
          <a:off x="14592300" y="1437948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113030</xdr:rowOff>
    </xdr:from>
    <xdr:to>
      <xdr:col>72</xdr:col>
      <xdr:colOff>38100</xdr:colOff>
      <xdr:row>84</xdr:row>
      <xdr:rowOff>43180</xdr:rowOff>
    </xdr:to>
    <xdr:sp macro="" textlink="">
      <xdr:nvSpPr>
        <xdr:cNvPr id="771" name="楕円 770"/>
        <xdr:cNvSpPr/>
      </xdr:nvSpPr>
      <xdr:spPr>
        <a:xfrm>
          <a:off x="13652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149134</xdr:rowOff>
    </xdr:from>
    <xdr:to>
      <xdr:col>76</xdr:col>
      <xdr:colOff>114300</xdr:colOff>
      <xdr:row>83</xdr:row>
      <xdr:rowOff>163830</xdr:rowOff>
    </xdr:to>
    <xdr:cxnSp macro="">
      <xdr:nvCxnSpPr>
        <xdr:cNvPr id="772" name="直線コネクタ 771"/>
        <xdr:cNvCxnSpPr/>
      </xdr:nvCxnSpPr>
      <xdr:spPr>
        <a:xfrm flipV="1">
          <a:off x="13703300" y="14379484"/>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88537</xdr:rowOff>
    </xdr:from>
    <xdr:to>
      <xdr:col>67</xdr:col>
      <xdr:colOff>101600</xdr:colOff>
      <xdr:row>84</xdr:row>
      <xdr:rowOff>18687</xdr:rowOff>
    </xdr:to>
    <xdr:sp macro="" textlink="">
      <xdr:nvSpPr>
        <xdr:cNvPr id="773" name="楕円 772"/>
        <xdr:cNvSpPr/>
      </xdr:nvSpPr>
      <xdr:spPr>
        <a:xfrm>
          <a:off x="12763500" y="1431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139337</xdr:rowOff>
    </xdr:from>
    <xdr:to>
      <xdr:col>71</xdr:col>
      <xdr:colOff>177800</xdr:colOff>
      <xdr:row>83</xdr:row>
      <xdr:rowOff>163830</xdr:rowOff>
    </xdr:to>
    <xdr:cxnSp macro="">
      <xdr:nvCxnSpPr>
        <xdr:cNvPr id="774" name="直線コネクタ 773"/>
        <xdr:cNvCxnSpPr/>
      </xdr:nvCxnSpPr>
      <xdr:spPr>
        <a:xfrm>
          <a:off x="12814300" y="1436968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77669</xdr:rowOff>
    </xdr:from>
    <xdr:ext cx="405111" cy="259045"/>
    <xdr:sp macro="" textlink="">
      <xdr:nvSpPr>
        <xdr:cNvPr id="775" name="n_1aveValue【消防施設】&#10;有形固定資産減価償却率"/>
        <xdr:cNvSpPr txBox="1"/>
      </xdr:nvSpPr>
      <xdr:spPr>
        <a:xfrm>
          <a:off x="15266044" y="1396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64606</xdr:rowOff>
    </xdr:from>
    <xdr:ext cx="405111" cy="259045"/>
    <xdr:sp macro="" textlink="">
      <xdr:nvSpPr>
        <xdr:cNvPr id="776" name="n_2aveValue【消防施設】&#10;有形固定資産減価償却率"/>
        <xdr:cNvSpPr txBox="1"/>
      </xdr:nvSpPr>
      <xdr:spPr>
        <a:xfrm>
          <a:off x="14389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33582</xdr:rowOff>
    </xdr:from>
    <xdr:ext cx="405111" cy="259045"/>
    <xdr:sp macro="" textlink="">
      <xdr:nvSpPr>
        <xdr:cNvPr id="777" name="n_3aveValue【消防施設】&#10;有形固定資産減価償却率"/>
        <xdr:cNvSpPr txBox="1"/>
      </xdr:nvSpPr>
      <xdr:spPr>
        <a:xfrm>
          <a:off x="13500744" y="13921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138084</xdr:rowOff>
    </xdr:from>
    <xdr:ext cx="405111" cy="259045"/>
    <xdr:sp macro="" textlink="">
      <xdr:nvSpPr>
        <xdr:cNvPr id="778" name="n_4aveValue【消防施設】&#10;有形固定資産減価償却率"/>
        <xdr:cNvSpPr txBox="1"/>
      </xdr:nvSpPr>
      <xdr:spPr>
        <a:xfrm>
          <a:off x="12611744" y="1385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52269</xdr:rowOff>
    </xdr:from>
    <xdr:ext cx="405111" cy="259045"/>
    <xdr:sp macro="" textlink="">
      <xdr:nvSpPr>
        <xdr:cNvPr id="779" name="n_1mainValue【消防施設】&#10;有形固定資産減価償却率"/>
        <xdr:cNvSpPr txBox="1"/>
      </xdr:nvSpPr>
      <xdr:spPr>
        <a:xfrm>
          <a:off x="15266044" y="14454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19611</xdr:rowOff>
    </xdr:from>
    <xdr:ext cx="405111" cy="259045"/>
    <xdr:sp macro="" textlink="">
      <xdr:nvSpPr>
        <xdr:cNvPr id="780" name="n_2mainValue【消防施設】&#10;有形固定資産減価償却率"/>
        <xdr:cNvSpPr txBox="1"/>
      </xdr:nvSpPr>
      <xdr:spPr>
        <a:xfrm>
          <a:off x="14389744" y="1442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34307</xdr:rowOff>
    </xdr:from>
    <xdr:ext cx="405111" cy="259045"/>
    <xdr:sp macro="" textlink="">
      <xdr:nvSpPr>
        <xdr:cNvPr id="781" name="n_3mainValue【消防施設】&#10;有形固定資産減価償却率"/>
        <xdr:cNvSpPr txBox="1"/>
      </xdr:nvSpPr>
      <xdr:spPr>
        <a:xfrm>
          <a:off x="13500744" y="1443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9814</xdr:rowOff>
    </xdr:from>
    <xdr:ext cx="405111" cy="259045"/>
    <xdr:sp macro="" textlink="">
      <xdr:nvSpPr>
        <xdr:cNvPr id="782" name="n_4mainValue【消防施設】&#10;有形固定資産減価償却率"/>
        <xdr:cNvSpPr txBox="1"/>
      </xdr:nvSpPr>
      <xdr:spPr>
        <a:xfrm>
          <a:off x="12611744" y="1441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3" name="正方形/長方形 7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4" name="正方形/長方形 7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5" name="正方形/長方形 7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6" name="正方形/長方形 7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7" name="正方形/長方形 7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8" name="正方形/長方形 7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9" name="正方形/長方形 7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0" name="正方形/長方形 7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1" name="テキスト ボックス 7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2" name="直線コネクタ 7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3" name="直線コネクタ 79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4" name="テキスト ボックス 79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5" name="直線コネクタ 79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6" name="テキスト ボックス 79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7" name="直線コネクタ 79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8" name="テキスト ボックス 79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9" name="直線コネクタ 79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0" name="テキスト ボックス 79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1" name="直線コネクタ 8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2" name="テキスト ボックス 8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40387</xdr:rowOff>
    </xdr:from>
    <xdr:to>
      <xdr:col>116</xdr:col>
      <xdr:colOff>62864</xdr:colOff>
      <xdr:row>86</xdr:row>
      <xdr:rowOff>10668</xdr:rowOff>
    </xdr:to>
    <xdr:cxnSp macro="">
      <xdr:nvCxnSpPr>
        <xdr:cNvPr id="804" name="直線コネクタ 803"/>
        <xdr:cNvCxnSpPr/>
      </xdr:nvCxnSpPr>
      <xdr:spPr>
        <a:xfrm flipV="1">
          <a:off x="22160864" y="13584937"/>
          <a:ext cx="0" cy="11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805" name="【消防施設】&#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806" name="直線コネクタ 805"/>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158514</xdr:rowOff>
    </xdr:from>
    <xdr:ext cx="469744" cy="259045"/>
    <xdr:sp macro="" textlink="">
      <xdr:nvSpPr>
        <xdr:cNvPr id="807" name="【消防施設】&#10;一人当たり面積最大値テキスト"/>
        <xdr:cNvSpPr txBox="1"/>
      </xdr:nvSpPr>
      <xdr:spPr>
        <a:xfrm>
          <a:off x="22199600" y="1336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40387</xdr:rowOff>
    </xdr:from>
    <xdr:to>
      <xdr:col>116</xdr:col>
      <xdr:colOff>152400</xdr:colOff>
      <xdr:row>79</xdr:row>
      <xdr:rowOff>40387</xdr:rowOff>
    </xdr:to>
    <xdr:cxnSp macro="">
      <xdr:nvCxnSpPr>
        <xdr:cNvPr id="808" name="直線コネクタ 807"/>
        <xdr:cNvCxnSpPr/>
      </xdr:nvCxnSpPr>
      <xdr:spPr>
        <a:xfrm>
          <a:off x="22072600" y="1358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37609</xdr:rowOff>
    </xdr:from>
    <xdr:ext cx="469744" cy="259045"/>
    <xdr:sp macro="" textlink="">
      <xdr:nvSpPr>
        <xdr:cNvPr id="809" name="【消防施設】&#10;一人当たり面積平均値テキスト"/>
        <xdr:cNvSpPr txBox="1"/>
      </xdr:nvSpPr>
      <xdr:spPr>
        <a:xfrm>
          <a:off x="22199600" y="14267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xdr:rowOff>
    </xdr:from>
    <xdr:to>
      <xdr:col>116</xdr:col>
      <xdr:colOff>114300</xdr:colOff>
      <xdr:row>84</xdr:row>
      <xdr:rowOff>116332</xdr:rowOff>
    </xdr:to>
    <xdr:sp macro="" textlink="">
      <xdr:nvSpPr>
        <xdr:cNvPr id="810" name="フローチャート: 判断 809"/>
        <xdr:cNvSpPr/>
      </xdr:nvSpPr>
      <xdr:spPr>
        <a:xfrm>
          <a:off x="221107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23876</xdr:rowOff>
    </xdr:from>
    <xdr:to>
      <xdr:col>112</xdr:col>
      <xdr:colOff>38100</xdr:colOff>
      <xdr:row>84</xdr:row>
      <xdr:rowOff>125476</xdr:rowOff>
    </xdr:to>
    <xdr:sp macro="" textlink="">
      <xdr:nvSpPr>
        <xdr:cNvPr id="811" name="フローチャート: 判断 810"/>
        <xdr:cNvSpPr/>
      </xdr:nvSpPr>
      <xdr:spPr>
        <a:xfrm>
          <a:off x="21272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19304</xdr:rowOff>
    </xdr:from>
    <xdr:to>
      <xdr:col>107</xdr:col>
      <xdr:colOff>101600</xdr:colOff>
      <xdr:row>84</xdr:row>
      <xdr:rowOff>120904</xdr:rowOff>
    </xdr:to>
    <xdr:sp macro="" textlink="">
      <xdr:nvSpPr>
        <xdr:cNvPr id="812" name="フローチャート: 判断 811"/>
        <xdr:cNvSpPr/>
      </xdr:nvSpPr>
      <xdr:spPr>
        <a:xfrm>
          <a:off x="20383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28448</xdr:rowOff>
    </xdr:from>
    <xdr:to>
      <xdr:col>102</xdr:col>
      <xdr:colOff>165100</xdr:colOff>
      <xdr:row>84</xdr:row>
      <xdr:rowOff>130048</xdr:rowOff>
    </xdr:to>
    <xdr:sp macro="" textlink="">
      <xdr:nvSpPr>
        <xdr:cNvPr id="813" name="フローチャート: 判断 812"/>
        <xdr:cNvSpPr/>
      </xdr:nvSpPr>
      <xdr:spPr>
        <a:xfrm>
          <a:off x="19494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14732</xdr:rowOff>
    </xdr:from>
    <xdr:to>
      <xdr:col>98</xdr:col>
      <xdr:colOff>38100</xdr:colOff>
      <xdr:row>84</xdr:row>
      <xdr:rowOff>116332</xdr:rowOff>
    </xdr:to>
    <xdr:sp macro="" textlink="">
      <xdr:nvSpPr>
        <xdr:cNvPr id="814" name="フローチャート: 判断 813"/>
        <xdr:cNvSpPr/>
      </xdr:nvSpPr>
      <xdr:spPr>
        <a:xfrm>
          <a:off x="18605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5" name="テキスト ボックス 8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6" name="テキスト ボックス 8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7" name="テキスト ボックス 8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8" name="テキスト ボックス 8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9" name="テキスト ボックス 8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133604</xdr:rowOff>
    </xdr:from>
    <xdr:to>
      <xdr:col>116</xdr:col>
      <xdr:colOff>114300</xdr:colOff>
      <xdr:row>85</xdr:row>
      <xdr:rowOff>63754</xdr:rowOff>
    </xdr:to>
    <xdr:sp macro="" textlink="">
      <xdr:nvSpPr>
        <xdr:cNvPr id="820" name="楕円 819"/>
        <xdr:cNvSpPr/>
      </xdr:nvSpPr>
      <xdr:spPr>
        <a:xfrm>
          <a:off x="22110700" y="14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112031</xdr:rowOff>
    </xdr:from>
    <xdr:ext cx="469744" cy="259045"/>
    <xdr:sp macro="" textlink="">
      <xdr:nvSpPr>
        <xdr:cNvPr id="821" name="【消防施設】&#10;一人当たり面積該当値テキスト"/>
        <xdr:cNvSpPr txBox="1"/>
      </xdr:nvSpPr>
      <xdr:spPr>
        <a:xfrm>
          <a:off x="22199600"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133604</xdr:rowOff>
    </xdr:from>
    <xdr:to>
      <xdr:col>112</xdr:col>
      <xdr:colOff>38100</xdr:colOff>
      <xdr:row>85</xdr:row>
      <xdr:rowOff>63754</xdr:rowOff>
    </xdr:to>
    <xdr:sp macro="" textlink="">
      <xdr:nvSpPr>
        <xdr:cNvPr id="822" name="楕円 821"/>
        <xdr:cNvSpPr/>
      </xdr:nvSpPr>
      <xdr:spPr>
        <a:xfrm>
          <a:off x="21272500" y="14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12954</xdr:rowOff>
    </xdr:from>
    <xdr:to>
      <xdr:col>116</xdr:col>
      <xdr:colOff>63500</xdr:colOff>
      <xdr:row>85</xdr:row>
      <xdr:rowOff>12954</xdr:rowOff>
    </xdr:to>
    <xdr:cxnSp macro="">
      <xdr:nvCxnSpPr>
        <xdr:cNvPr id="823" name="直線コネクタ 822"/>
        <xdr:cNvCxnSpPr/>
      </xdr:nvCxnSpPr>
      <xdr:spPr>
        <a:xfrm>
          <a:off x="21323300" y="145862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133604</xdr:rowOff>
    </xdr:from>
    <xdr:to>
      <xdr:col>107</xdr:col>
      <xdr:colOff>101600</xdr:colOff>
      <xdr:row>85</xdr:row>
      <xdr:rowOff>63754</xdr:rowOff>
    </xdr:to>
    <xdr:sp macro="" textlink="">
      <xdr:nvSpPr>
        <xdr:cNvPr id="824" name="楕円 823"/>
        <xdr:cNvSpPr/>
      </xdr:nvSpPr>
      <xdr:spPr>
        <a:xfrm>
          <a:off x="20383500" y="14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12954</xdr:rowOff>
    </xdr:from>
    <xdr:to>
      <xdr:col>111</xdr:col>
      <xdr:colOff>177800</xdr:colOff>
      <xdr:row>85</xdr:row>
      <xdr:rowOff>12954</xdr:rowOff>
    </xdr:to>
    <xdr:cxnSp macro="">
      <xdr:nvCxnSpPr>
        <xdr:cNvPr id="825" name="直線コネクタ 824"/>
        <xdr:cNvCxnSpPr/>
      </xdr:nvCxnSpPr>
      <xdr:spPr>
        <a:xfrm>
          <a:off x="20434300" y="145862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62737</xdr:rowOff>
    </xdr:from>
    <xdr:to>
      <xdr:col>102</xdr:col>
      <xdr:colOff>165100</xdr:colOff>
      <xdr:row>85</xdr:row>
      <xdr:rowOff>164337</xdr:rowOff>
    </xdr:to>
    <xdr:sp macro="" textlink="">
      <xdr:nvSpPr>
        <xdr:cNvPr id="826" name="楕円 825"/>
        <xdr:cNvSpPr/>
      </xdr:nvSpPr>
      <xdr:spPr>
        <a:xfrm>
          <a:off x="194945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12954</xdr:rowOff>
    </xdr:from>
    <xdr:to>
      <xdr:col>107</xdr:col>
      <xdr:colOff>50800</xdr:colOff>
      <xdr:row>85</xdr:row>
      <xdr:rowOff>113537</xdr:rowOff>
    </xdr:to>
    <xdr:cxnSp macro="">
      <xdr:nvCxnSpPr>
        <xdr:cNvPr id="827" name="直線コネクタ 826"/>
        <xdr:cNvCxnSpPr/>
      </xdr:nvCxnSpPr>
      <xdr:spPr>
        <a:xfrm flipV="1">
          <a:off x="19545300" y="14586204"/>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62737</xdr:rowOff>
    </xdr:from>
    <xdr:to>
      <xdr:col>98</xdr:col>
      <xdr:colOff>38100</xdr:colOff>
      <xdr:row>85</xdr:row>
      <xdr:rowOff>164337</xdr:rowOff>
    </xdr:to>
    <xdr:sp macro="" textlink="">
      <xdr:nvSpPr>
        <xdr:cNvPr id="828" name="楕円 827"/>
        <xdr:cNvSpPr/>
      </xdr:nvSpPr>
      <xdr:spPr>
        <a:xfrm>
          <a:off x="186055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113537</xdr:rowOff>
    </xdr:from>
    <xdr:to>
      <xdr:col>102</xdr:col>
      <xdr:colOff>114300</xdr:colOff>
      <xdr:row>85</xdr:row>
      <xdr:rowOff>113537</xdr:rowOff>
    </xdr:to>
    <xdr:cxnSp macro="">
      <xdr:nvCxnSpPr>
        <xdr:cNvPr id="829" name="直線コネクタ 828"/>
        <xdr:cNvCxnSpPr/>
      </xdr:nvCxnSpPr>
      <xdr:spPr>
        <a:xfrm>
          <a:off x="18656300" y="146867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142003</xdr:rowOff>
    </xdr:from>
    <xdr:ext cx="469744" cy="259045"/>
    <xdr:sp macro="" textlink="">
      <xdr:nvSpPr>
        <xdr:cNvPr id="830" name="n_1aveValue【消防施設】&#10;一人当たり面積"/>
        <xdr:cNvSpPr txBox="1"/>
      </xdr:nvSpPr>
      <xdr:spPr>
        <a:xfrm>
          <a:off x="210757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137431</xdr:rowOff>
    </xdr:from>
    <xdr:ext cx="469744" cy="259045"/>
    <xdr:sp macro="" textlink="">
      <xdr:nvSpPr>
        <xdr:cNvPr id="831" name="n_2aveValue【消防施設】&#10;一人当たり面積"/>
        <xdr:cNvSpPr txBox="1"/>
      </xdr:nvSpPr>
      <xdr:spPr>
        <a:xfrm>
          <a:off x="20199427" y="1419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146575</xdr:rowOff>
    </xdr:from>
    <xdr:ext cx="469744" cy="259045"/>
    <xdr:sp macro="" textlink="">
      <xdr:nvSpPr>
        <xdr:cNvPr id="832" name="n_3aveValue【消防施設】&#10;一人当たり面積"/>
        <xdr:cNvSpPr txBox="1"/>
      </xdr:nvSpPr>
      <xdr:spPr>
        <a:xfrm>
          <a:off x="19310427" y="142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132859</xdr:rowOff>
    </xdr:from>
    <xdr:ext cx="469744" cy="259045"/>
    <xdr:sp macro="" textlink="">
      <xdr:nvSpPr>
        <xdr:cNvPr id="833" name="n_4aveValue【消防施設】&#10;一人当たり面積"/>
        <xdr:cNvSpPr txBox="1"/>
      </xdr:nvSpPr>
      <xdr:spPr>
        <a:xfrm>
          <a:off x="18421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54881</xdr:rowOff>
    </xdr:from>
    <xdr:ext cx="469744" cy="259045"/>
    <xdr:sp macro="" textlink="">
      <xdr:nvSpPr>
        <xdr:cNvPr id="834" name="n_1mainValue【消防施設】&#10;一人当たり面積"/>
        <xdr:cNvSpPr txBox="1"/>
      </xdr:nvSpPr>
      <xdr:spPr>
        <a:xfrm>
          <a:off x="21075727" y="1462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54881</xdr:rowOff>
    </xdr:from>
    <xdr:ext cx="469744" cy="259045"/>
    <xdr:sp macro="" textlink="">
      <xdr:nvSpPr>
        <xdr:cNvPr id="835" name="n_2mainValue【消防施設】&#10;一人当たり面積"/>
        <xdr:cNvSpPr txBox="1"/>
      </xdr:nvSpPr>
      <xdr:spPr>
        <a:xfrm>
          <a:off x="20199427" y="1462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155464</xdr:rowOff>
    </xdr:from>
    <xdr:ext cx="469744" cy="259045"/>
    <xdr:sp macro="" textlink="">
      <xdr:nvSpPr>
        <xdr:cNvPr id="836" name="n_3mainValue【消防施設】&#10;一人当たり面積"/>
        <xdr:cNvSpPr txBox="1"/>
      </xdr:nvSpPr>
      <xdr:spPr>
        <a:xfrm>
          <a:off x="19310427" y="1472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155464</xdr:rowOff>
    </xdr:from>
    <xdr:ext cx="469744" cy="259045"/>
    <xdr:sp macro="" textlink="">
      <xdr:nvSpPr>
        <xdr:cNvPr id="837" name="n_4mainValue【消防施設】&#10;一人当たり面積"/>
        <xdr:cNvSpPr txBox="1"/>
      </xdr:nvSpPr>
      <xdr:spPr>
        <a:xfrm>
          <a:off x="18421427" y="1472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8" name="正方形/長方形 8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9" name="正方形/長方形 8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0" name="正方形/長方形 8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1" name="正方形/長方形 8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2" name="正方形/長方形 8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3" name="正方形/長方形 8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4" name="正方形/長方形 8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5" name="正方形/長方形 8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6" name="テキスト ボックス 8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7" name="直線コネクタ 8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8" name="テキスト ボックス 84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9" name="直線コネクタ 84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0" name="テキスト ボックス 84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1" name="直線コネクタ 85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2" name="テキスト ボックス 85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3" name="直線コネクタ 85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4" name="テキスト ボックス 85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5" name="直線コネクタ 85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6" name="テキスト ボックス 85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7" name="直線コネクタ 85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8" name="テキスト ボックス 85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9" name="直線コネクタ 85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0" name="テキスト ボックス 85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1" name="直線コネクタ 8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35379</xdr:rowOff>
    </xdr:to>
    <xdr:cxnSp macro="">
      <xdr:nvCxnSpPr>
        <xdr:cNvPr id="863" name="直線コネクタ 862"/>
        <xdr:cNvCxnSpPr/>
      </xdr:nvCxnSpPr>
      <xdr:spPr>
        <a:xfrm flipV="1">
          <a:off x="16318864" y="17124862"/>
          <a:ext cx="0" cy="159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4"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5" name="直線コネクタ 864"/>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866" name="【庁舎】&#10;有形固定資産減価償却率最大値テキスト"/>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867" name="直線コネクタ 866"/>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31585</xdr:rowOff>
    </xdr:from>
    <xdr:ext cx="405111" cy="259045"/>
    <xdr:sp macro="" textlink="">
      <xdr:nvSpPr>
        <xdr:cNvPr id="868" name="【庁舎】&#10;有形固定資産減価償却率平均値テキスト"/>
        <xdr:cNvSpPr txBox="1"/>
      </xdr:nvSpPr>
      <xdr:spPr>
        <a:xfrm>
          <a:off x="16357600" y="17862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869" name="フローチャート: 判断 868"/>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76019</xdr:rowOff>
    </xdr:from>
    <xdr:to>
      <xdr:col>81</xdr:col>
      <xdr:colOff>101600</xdr:colOff>
      <xdr:row>105</xdr:row>
      <xdr:rowOff>6169</xdr:rowOff>
    </xdr:to>
    <xdr:sp macro="" textlink="">
      <xdr:nvSpPr>
        <xdr:cNvPr id="870" name="フローチャート: 判断 869"/>
        <xdr:cNvSpPr/>
      </xdr:nvSpPr>
      <xdr:spPr>
        <a:xfrm>
          <a:off x="15430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120106</xdr:rowOff>
    </xdr:from>
    <xdr:to>
      <xdr:col>76</xdr:col>
      <xdr:colOff>165100</xdr:colOff>
      <xdr:row>105</xdr:row>
      <xdr:rowOff>50256</xdr:rowOff>
    </xdr:to>
    <xdr:sp macro="" textlink="">
      <xdr:nvSpPr>
        <xdr:cNvPr id="871" name="フローチャート: 判断 870"/>
        <xdr:cNvSpPr/>
      </xdr:nvSpPr>
      <xdr:spPr>
        <a:xfrm>
          <a:off x="14541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872" name="フローチャート: 判断 871"/>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44994</xdr:rowOff>
    </xdr:from>
    <xdr:to>
      <xdr:col>67</xdr:col>
      <xdr:colOff>101600</xdr:colOff>
      <xdr:row>104</xdr:row>
      <xdr:rowOff>146594</xdr:rowOff>
    </xdr:to>
    <xdr:sp macro="" textlink="">
      <xdr:nvSpPr>
        <xdr:cNvPr id="873" name="フローチャート: 判断 872"/>
        <xdr:cNvSpPr/>
      </xdr:nvSpPr>
      <xdr:spPr>
        <a:xfrm>
          <a:off x="12763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4" name="テキスト ボックス 8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5" name="テキスト ボックス 8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6" name="テキスト ボックス 8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7" name="テキスト ボックス 8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8" name="テキスト ボックス 8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164193</xdr:rowOff>
    </xdr:from>
    <xdr:to>
      <xdr:col>85</xdr:col>
      <xdr:colOff>177800</xdr:colOff>
      <xdr:row>104</xdr:row>
      <xdr:rowOff>94343</xdr:rowOff>
    </xdr:to>
    <xdr:sp macro="" textlink="">
      <xdr:nvSpPr>
        <xdr:cNvPr id="879" name="楕円 878"/>
        <xdr:cNvSpPr/>
      </xdr:nvSpPr>
      <xdr:spPr>
        <a:xfrm>
          <a:off x="16268700" y="1782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15620</xdr:rowOff>
    </xdr:from>
    <xdr:ext cx="405111" cy="259045"/>
    <xdr:sp macro="" textlink="">
      <xdr:nvSpPr>
        <xdr:cNvPr id="880" name="【庁舎】&#10;有形固定資産減価償却率該当値テキスト"/>
        <xdr:cNvSpPr txBox="1"/>
      </xdr:nvSpPr>
      <xdr:spPr>
        <a:xfrm>
          <a:off x="16357600" y="1767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84182</xdr:rowOff>
    </xdr:from>
    <xdr:to>
      <xdr:col>81</xdr:col>
      <xdr:colOff>101600</xdr:colOff>
      <xdr:row>107</xdr:row>
      <xdr:rowOff>14332</xdr:rowOff>
    </xdr:to>
    <xdr:sp macro="" textlink="">
      <xdr:nvSpPr>
        <xdr:cNvPr id="881" name="楕円 880"/>
        <xdr:cNvSpPr/>
      </xdr:nvSpPr>
      <xdr:spPr>
        <a:xfrm>
          <a:off x="15430500" y="1825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43543</xdr:rowOff>
    </xdr:from>
    <xdr:to>
      <xdr:col>85</xdr:col>
      <xdr:colOff>127000</xdr:colOff>
      <xdr:row>106</xdr:row>
      <xdr:rowOff>134982</xdr:rowOff>
    </xdr:to>
    <xdr:cxnSp macro="">
      <xdr:nvCxnSpPr>
        <xdr:cNvPr id="882" name="直線コネクタ 881"/>
        <xdr:cNvCxnSpPr/>
      </xdr:nvCxnSpPr>
      <xdr:spPr>
        <a:xfrm flipV="1">
          <a:off x="15481300" y="17874343"/>
          <a:ext cx="838200" cy="43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48261</xdr:rowOff>
    </xdr:from>
    <xdr:to>
      <xdr:col>76</xdr:col>
      <xdr:colOff>165100</xdr:colOff>
      <xdr:row>106</xdr:row>
      <xdr:rowOff>149861</xdr:rowOff>
    </xdr:to>
    <xdr:sp macro="" textlink="">
      <xdr:nvSpPr>
        <xdr:cNvPr id="883" name="楕円 882"/>
        <xdr:cNvSpPr/>
      </xdr:nvSpPr>
      <xdr:spPr>
        <a:xfrm>
          <a:off x="14541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99061</xdr:rowOff>
    </xdr:from>
    <xdr:to>
      <xdr:col>81</xdr:col>
      <xdr:colOff>50800</xdr:colOff>
      <xdr:row>106</xdr:row>
      <xdr:rowOff>134982</xdr:rowOff>
    </xdr:to>
    <xdr:cxnSp macro="">
      <xdr:nvCxnSpPr>
        <xdr:cNvPr id="884" name="直線コネクタ 883"/>
        <xdr:cNvCxnSpPr/>
      </xdr:nvCxnSpPr>
      <xdr:spPr>
        <a:xfrm>
          <a:off x="14592300" y="18272761"/>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13970</xdr:rowOff>
    </xdr:from>
    <xdr:to>
      <xdr:col>72</xdr:col>
      <xdr:colOff>38100</xdr:colOff>
      <xdr:row>106</xdr:row>
      <xdr:rowOff>115570</xdr:rowOff>
    </xdr:to>
    <xdr:sp macro="" textlink="">
      <xdr:nvSpPr>
        <xdr:cNvPr id="885" name="楕円 884"/>
        <xdr:cNvSpPr/>
      </xdr:nvSpPr>
      <xdr:spPr>
        <a:xfrm>
          <a:off x="13652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64770</xdr:rowOff>
    </xdr:from>
    <xdr:to>
      <xdr:col>76</xdr:col>
      <xdr:colOff>114300</xdr:colOff>
      <xdr:row>106</xdr:row>
      <xdr:rowOff>99061</xdr:rowOff>
    </xdr:to>
    <xdr:cxnSp macro="">
      <xdr:nvCxnSpPr>
        <xdr:cNvPr id="886" name="直線コネクタ 885"/>
        <xdr:cNvCxnSpPr/>
      </xdr:nvCxnSpPr>
      <xdr:spPr>
        <a:xfrm>
          <a:off x="13703300" y="182384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160927</xdr:rowOff>
    </xdr:from>
    <xdr:to>
      <xdr:col>67</xdr:col>
      <xdr:colOff>101600</xdr:colOff>
      <xdr:row>106</xdr:row>
      <xdr:rowOff>91077</xdr:rowOff>
    </xdr:to>
    <xdr:sp macro="" textlink="">
      <xdr:nvSpPr>
        <xdr:cNvPr id="887" name="楕円 886"/>
        <xdr:cNvSpPr/>
      </xdr:nvSpPr>
      <xdr:spPr>
        <a:xfrm>
          <a:off x="12763500" y="1816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40277</xdr:rowOff>
    </xdr:from>
    <xdr:to>
      <xdr:col>71</xdr:col>
      <xdr:colOff>177800</xdr:colOff>
      <xdr:row>106</xdr:row>
      <xdr:rowOff>64770</xdr:rowOff>
    </xdr:to>
    <xdr:cxnSp macro="">
      <xdr:nvCxnSpPr>
        <xdr:cNvPr id="888" name="直線コネクタ 887"/>
        <xdr:cNvCxnSpPr/>
      </xdr:nvCxnSpPr>
      <xdr:spPr>
        <a:xfrm>
          <a:off x="12814300" y="1821397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22696</xdr:rowOff>
    </xdr:from>
    <xdr:ext cx="405111" cy="259045"/>
    <xdr:sp macro="" textlink="">
      <xdr:nvSpPr>
        <xdr:cNvPr id="889" name="n_1aveValue【庁舎】&#10;有形固定資産減価償却率"/>
        <xdr:cNvSpPr txBox="1"/>
      </xdr:nvSpPr>
      <xdr:spPr>
        <a:xfrm>
          <a:off x="152660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66783</xdr:rowOff>
    </xdr:from>
    <xdr:ext cx="405111" cy="259045"/>
    <xdr:sp macro="" textlink="">
      <xdr:nvSpPr>
        <xdr:cNvPr id="890" name="n_2aveValue【庁舎】&#10;有形固定資産減価償却率"/>
        <xdr:cNvSpPr txBox="1"/>
      </xdr:nvSpPr>
      <xdr:spPr>
        <a:xfrm>
          <a:off x="14389744" y="1772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29227</xdr:rowOff>
    </xdr:from>
    <xdr:ext cx="405111" cy="259045"/>
    <xdr:sp macro="" textlink="">
      <xdr:nvSpPr>
        <xdr:cNvPr id="891" name="n_3aveValue【庁舎】&#10;有形固定資産減価償却率"/>
        <xdr:cNvSpPr txBox="1"/>
      </xdr:nvSpPr>
      <xdr:spPr>
        <a:xfrm>
          <a:off x="13500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163121</xdr:rowOff>
    </xdr:from>
    <xdr:ext cx="405111" cy="259045"/>
    <xdr:sp macro="" textlink="">
      <xdr:nvSpPr>
        <xdr:cNvPr id="892" name="n_4aveValue【庁舎】&#10;有形固定資産減価償却率"/>
        <xdr:cNvSpPr txBox="1"/>
      </xdr:nvSpPr>
      <xdr:spPr>
        <a:xfrm>
          <a:off x="126117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5459</xdr:rowOff>
    </xdr:from>
    <xdr:ext cx="405111" cy="259045"/>
    <xdr:sp macro="" textlink="">
      <xdr:nvSpPr>
        <xdr:cNvPr id="893" name="n_1mainValue【庁舎】&#10;有形固定資産減価償却率"/>
        <xdr:cNvSpPr txBox="1"/>
      </xdr:nvSpPr>
      <xdr:spPr>
        <a:xfrm>
          <a:off x="15266044" y="18350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140988</xdr:rowOff>
    </xdr:from>
    <xdr:ext cx="405111" cy="259045"/>
    <xdr:sp macro="" textlink="">
      <xdr:nvSpPr>
        <xdr:cNvPr id="894" name="n_2mainValue【庁舎】&#10;有形固定資産減価償却率"/>
        <xdr:cNvSpPr txBox="1"/>
      </xdr:nvSpPr>
      <xdr:spPr>
        <a:xfrm>
          <a:off x="14389744" y="1831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106697</xdr:rowOff>
    </xdr:from>
    <xdr:ext cx="405111" cy="259045"/>
    <xdr:sp macro="" textlink="">
      <xdr:nvSpPr>
        <xdr:cNvPr id="895" name="n_3mainValue【庁舎】&#10;有形固定資産減価償却率"/>
        <xdr:cNvSpPr txBox="1"/>
      </xdr:nvSpPr>
      <xdr:spPr>
        <a:xfrm>
          <a:off x="13500744" y="1828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82204</xdr:rowOff>
    </xdr:from>
    <xdr:ext cx="405111" cy="259045"/>
    <xdr:sp macro="" textlink="">
      <xdr:nvSpPr>
        <xdr:cNvPr id="896" name="n_4mainValue【庁舎】&#10;有形固定資産減価償却率"/>
        <xdr:cNvSpPr txBox="1"/>
      </xdr:nvSpPr>
      <xdr:spPr>
        <a:xfrm>
          <a:off x="12611744" y="1825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7" name="正方形/長方形 8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8" name="正方形/長方形 8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9" name="正方形/長方形 8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0" name="正方形/長方形 8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1" name="正方形/長方形 9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2" name="正方形/長方形 9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3" name="正方形/長方形 9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4" name="正方形/長方形 9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5" name="テキスト ボックス 9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6" name="直線コネクタ 9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7" name="テキスト ボックス 90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908" name="直線コネクタ 90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9" name="テキスト ボックス 90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0" name="直線コネクタ 90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1" name="テキスト ボックス 91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2" name="直線コネクタ 91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3" name="テキスト ボックス 91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4" name="直線コネクタ 91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5" name="テキスト ボックス 91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6" name="直線コネクタ 91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7" name="テキスト ボックス 91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8" name="直線コネクタ 91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9" name="テキスト ボックス 91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50074</xdr:rowOff>
    </xdr:from>
    <xdr:to>
      <xdr:col>116</xdr:col>
      <xdr:colOff>62864</xdr:colOff>
      <xdr:row>108</xdr:row>
      <xdr:rowOff>164374</xdr:rowOff>
    </xdr:to>
    <xdr:cxnSp macro="">
      <xdr:nvCxnSpPr>
        <xdr:cNvPr id="923" name="直線コネクタ 922"/>
        <xdr:cNvCxnSpPr/>
      </xdr:nvCxnSpPr>
      <xdr:spPr>
        <a:xfrm flipV="1">
          <a:off x="22160864" y="17195074"/>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924" name="【庁舎】&#10;一人当たり面積最小値テキスト"/>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925" name="直線コネクタ 924"/>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168201</xdr:rowOff>
    </xdr:from>
    <xdr:ext cx="469744" cy="259045"/>
    <xdr:sp macro="" textlink="">
      <xdr:nvSpPr>
        <xdr:cNvPr id="926" name="【庁舎】&#10;一人当たり面積最大値テキスト"/>
        <xdr:cNvSpPr txBox="1"/>
      </xdr:nvSpPr>
      <xdr:spPr>
        <a:xfrm>
          <a:off x="22199600" y="1697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50074</xdr:rowOff>
    </xdr:from>
    <xdr:to>
      <xdr:col>116</xdr:col>
      <xdr:colOff>152400</xdr:colOff>
      <xdr:row>100</xdr:row>
      <xdr:rowOff>50074</xdr:rowOff>
    </xdr:to>
    <xdr:cxnSp macro="">
      <xdr:nvCxnSpPr>
        <xdr:cNvPr id="927" name="直線コネクタ 926"/>
        <xdr:cNvCxnSpPr/>
      </xdr:nvCxnSpPr>
      <xdr:spPr>
        <a:xfrm>
          <a:off x="22072600" y="1719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139716</xdr:rowOff>
    </xdr:from>
    <xdr:ext cx="469744" cy="259045"/>
    <xdr:sp macro="" textlink="">
      <xdr:nvSpPr>
        <xdr:cNvPr id="928" name="【庁舎】&#10;一人当たり面積平均値テキスト"/>
        <xdr:cNvSpPr txBox="1"/>
      </xdr:nvSpPr>
      <xdr:spPr>
        <a:xfrm>
          <a:off x="22199600" y="1814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929" name="フローチャート: 判断 928"/>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930" name="フローチャート: 判断 929"/>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931" name="フローチャート: 判断 930"/>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932" name="フローチャート: 判断 931"/>
        <xdr:cNvSpPr/>
      </xdr:nvSpPr>
      <xdr:spPr>
        <a:xfrm>
          <a:off x="19494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169092</xdr:rowOff>
    </xdr:from>
    <xdr:to>
      <xdr:col>98</xdr:col>
      <xdr:colOff>38100</xdr:colOff>
      <xdr:row>107</xdr:row>
      <xdr:rowOff>99242</xdr:rowOff>
    </xdr:to>
    <xdr:sp macro="" textlink="">
      <xdr:nvSpPr>
        <xdr:cNvPr id="933" name="フローチャート: 判断 932"/>
        <xdr:cNvSpPr/>
      </xdr:nvSpPr>
      <xdr:spPr>
        <a:xfrm>
          <a:off x="18605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100512</xdr:rowOff>
    </xdr:from>
    <xdr:to>
      <xdr:col>116</xdr:col>
      <xdr:colOff>114300</xdr:colOff>
      <xdr:row>109</xdr:row>
      <xdr:rowOff>30662</xdr:rowOff>
    </xdr:to>
    <xdr:sp macro="" textlink="">
      <xdr:nvSpPr>
        <xdr:cNvPr id="939" name="楕円 938"/>
        <xdr:cNvSpPr/>
      </xdr:nvSpPr>
      <xdr:spPr>
        <a:xfrm>
          <a:off x="22110700" y="1861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15439</xdr:rowOff>
    </xdr:from>
    <xdr:ext cx="469744" cy="259045"/>
    <xdr:sp macro="" textlink="">
      <xdr:nvSpPr>
        <xdr:cNvPr id="940" name="【庁舎】&#10;一人当たり面積該当値テキスト"/>
        <xdr:cNvSpPr txBox="1"/>
      </xdr:nvSpPr>
      <xdr:spPr>
        <a:xfrm>
          <a:off x="22199600" y="1853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103777</xdr:rowOff>
    </xdr:from>
    <xdr:to>
      <xdr:col>112</xdr:col>
      <xdr:colOff>38100</xdr:colOff>
      <xdr:row>109</xdr:row>
      <xdr:rowOff>33927</xdr:rowOff>
    </xdr:to>
    <xdr:sp macro="" textlink="">
      <xdr:nvSpPr>
        <xdr:cNvPr id="941" name="楕円 940"/>
        <xdr:cNvSpPr/>
      </xdr:nvSpPr>
      <xdr:spPr>
        <a:xfrm>
          <a:off x="21272500" y="1862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151312</xdr:rowOff>
    </xdr:from>
    <xdr:to>
      <xdr:col>116</xdr:col>
      <xdr:colOff>63500</xdr:colOff>
      <xdr:row>108</xdr:row>
      <xdr:rowOff>154577</xdr:rowOff>
    </xdr:to>
    <xdr:cxnSp macro="">
      <xdr:nvCxnSpPr>
        <xdr:cNvPr id="942" name="直線コネクタ 941"/>
        <xdr:cNvCxnSpPr/>
      </xdr:nvCxnSpPr>
      <xdr:spPr>
        <a:xfrm flipV="1">
          <a:off x="21323300" y="1866791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103777</xdr:rowOff>
    </xdr:from>
    <xdr:to>
      <xdr:col>107</xdr:col>
      <xdr:colOff>101600</xdr:colOff>
      <xdr:row>109</xdr:row>
      <xdr:rowOff>33927</xdr:rowOff>
    </xdr:to>
    <xdr:sp macro="" textlink="">
      <xdr:nvSpPr>
        <xdr:cNvPr id="943" name="楕円 942"/>
        <xdr:cNvSpPr/>
      </xdr:nvSpPr>
      <xdr:spPr>
        <a:xfrm>
          <a:off x="20383500" y="1862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154577</xdr:rowOff>
    </xdr:from>
    <xdr:to>
      <xdr:col>111</xdr:col>
      <xdr:colOff>177800</xdr:colOff>
      <xdr:row>108</xdr:row>
      <xdr:rowOff>154577</xdr:rowOff>
    </xdr:to>
    <xdr:cxnSp macro="">
      <xdr:nvCxnSpPr>
        <xdr:cNvPr id="944" name="直線コネクタ 943"/>
        <xdr:cNvCxnSpPr/>
      </xdr:nvCxnSpPr>
      <xdr:spPr>
        <a:xfrm>
          <a:off x="20434300" y="186711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107043</xdr:rowOff>
    </xdr:from>
    <xdr:to>
      <xdr:col>102</xdr:col>
      <xdr:colOff>165100</xdr:colOff>
      <xdr:row>109</xdr:row>
      <xdr:rowOff>37193</xdr:rowOff>
    </xdr:to>
    <xdr:sp macro="" textlink="">
      <xdr:nvSpPr>
        <xdr:cNvPr id="945" name="楕円 944"/>
        <xdr:cNvSpPr/>
      </xdr:nvSpPr>
      <xdr:spPr>
        <a:xfrm>
          <a:off x="19494500" y="1862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154577</xdr:rowOff>
    </xdr:from>
    <xdr:to>
      <xdr:col>107</xdr:col>
      <xdr:colOff>50800</xdr:colOff>
      <xdr:row>108</xdr:row>
      <xdr:rowOff>157843</xdr:rowOff>
    </xdr:to>
    <xdr:cxnSp macro="">
      <xdr:nvCxnSpPr>
        <xdr:cNvPr id="946" name="直線コネクタ 945"/>
        <xdr:cNvCxnSpPr/>
      </xdr:nvCxnSpPr>
      <xdr:spPr>
        <a:xfrm flipV="1">
          <a:off x="19545300" y="1867117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107043</xdr:rowOff>
    </xdr:from>
    <xdr:to>
      <xdr:col>98</xdr:col>
      <xdr:colOff>38100</xdr:colOff>
      <xdr:row>109</xdr:row>
      <xdr:rowOff>37193</xdr:rowOff>
    </xdr:to>
    <xdr:sp macro="" textlink="">
      <xdr:nvSpPr>
        <xdr:cNvPr id="947" name="楕円 946"/>
        <xdr:cNvSpPr/>
      </xdr:nvSpPr>
      <xdr:spPr>
        <a:xfrm>
          <a:off x="18605500" y="1862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157843</xdr:rowOff>
    </xdr:from>
    <xdr:to>
      <xdr:col>102</xdr:col>
      <xdr:colOff>114300</xdr:colOff>
      <xdr:row>108</xdr:row>
      <xdr:rowOff>157843</xdr:rowOff>
    </xdr:to>
    <xdr:cxnSp macro="">
      <xdr:nvCxnSpPr>
        <xdr:cNvPr id="948" name="直線コネクタ 947"/>
        <xdr:cNvCxnSpPr/>
      </xdr:nvCxnSpPr>
      <xdr:spPr>
        <a:xfrm>
          <a:off x="18656300" y="186744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89643</xdr:rowOff>
    </xdr:from>
    <xdr:ext cx="469744" cy="259045"/>
    <xdr:sp macro="" textlink="">
      <xdr:nvSpPr>
        <xdr:cNvPr id="949" name="n_1aveValue【庁舎】&#10;一人当たり面積"/>
        <xdr:cNvSpPr txBox="1"/>
      </xdr:nvSpPr>
      <xdr:spPr>
        <a:xfrm>
          <a:off x="210757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89643</xdr:rowOff>
    </xdr:from>
    <xdr:ext cx="469744" cy="259045"/>
    <xdr:sp macro="" textlink="">
      <xdr:nvSpPr>
        <xdr:cNvPr id="950" name="n_2aveValue【庁舎】&#10;一人当たり面積"/>
        <xdr:cNvSpPr txBox="1"/>
      </xdr:nvSpPr>
      <xdr:spPr>
        <a:xfrm>
          <a:off x="20199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89643</xdr:rowOff>
    </xdr:from>
    <xdr:ext cx="469744" cy="259045"/>
    <xdr:sp macro="" textlink="">
      <xdr:nvSpPr>
        <xdr:cNvPr id="951" name="n_3aveValue【庁舎】&#10;一人当たり面積"/>
        <xdr:cNvSpPr txBox="1"/>
      </xdr:nvSpPr>
      <xdr:spPr>
        <a:xfrm>
          <a:off x="19310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115769</xdr:rowOff>
    </xdr:from>
    <xdr:ext cx="469744" cy="259045"/>
    <xdr:sp macro="" textlink="">
      <xdr:nvSpPr>
        <xdr:cNvPr id="952" name="n_4aveValue【庁舎】&#10;一人当たり面積"/>
        <xdr:cNvSpPr txBox="1"/>
      </xdr:nvSpPr>
      <xdr:spPr>
        <a:xfrm>
          <a:off x="18421427" y="1811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25054</xdr:rowOff>
    </xdr:from>
    <xdr:ext cx="469744" cy="259045"/>
    <xdr:sp macro="" textlink="">
      <xdr:nvSpPr>
        <xdr:cNvPr id="953" name="n_1mainValue【庁舎】&#10;一人当たり面積"/>
        <xdr:cNvSpPr txBox="1"/>
      </xdr:nvSpPr>
      <xdr:spPr>
        <a:xfrm>
          <a:off x="21075727" y="1871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25054</xdr:rowOff>
    </xdr:from>
    <xdr:ext cx="469744" cy="259045"/>
    <xdr:sp macro="" textlink="">
      <xdr:nvSpPr>
        <xdr:cNvPr id="954" name="n_2mainValue【庁舎】&#10;一人当たり面積"/>
        <xdr:cNvSpPr txBox="1"/>
      </xdr:nvSpPr>
      <xdr:spPr>
        <a:xfrm>
          <a:off x="20199427" y="1871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28320</xdr:rowOff>
    </xdr:from>
    <xdr:ext cx="469744" cy="259045"/>
    <xdr:sp macro="" textlink="">
      <xdr:nvSpPr>
        <xdr:cNvPr id="955" name="n_3mainValue【庁舎】&#10;一人当たり面積"/>
        <xdr:cNvSpPr txBox="1"/>
      </xdr:nvSpPr>
      <xdr:spPr>
        <a:xfrm>
          <a:off x="19310427" y="1871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28320</xdr:rowOff>
    </xdr:from>
    <xdr:ext cx="469744" cy="259045"/>
    <xdr:sp macro="" textlink="">
      <xdr:nvSpPr>
        <xdr:cNvPr id="956" name="n_4mainValue【庁舎】&#10;一人当たり面積"/>
        <xdr:cNvSpPr txBox="1"/>
      </xdr:nvSpPr>
      <xdr:spPr>
        <a:xfrm>
          <a:off x="18421427" y="1871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類似団体と比較して、特に有形固定資産原価償却率が高くなっている施設は、図書館、保健センター・保健所、消防施設である。消防施設については、類似団体より有形固定資産減価償却率が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ポイント高い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71.2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を示しているが、これは消防団詰所の８割が耐用年数を超えて使用していることや、消防団ポンプ自動車についても７割が耐用年数を超過して使用しているためである。消防団詰所については、今後再編計画に基づいて統合を進めることとしているため、維持管理費用の減少が見込まれる。保健センター・保健所及び図書館については、類似団体内平均値と比較すると、保健センター・保健所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ポイント高い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74.0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％、図書館で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ポイント高い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59.8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％を示している。保健センターは昭和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年度に建設し、平成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年度に外壁改修を完了しており、図書館は平成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年に建設し、平成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外壁改修等を完了している。保健センター及び図書館について、今後建替え等は計画されていないが、維持管理にかかる経費の増加に留意しつつ、「玉村町公共施設等総合管理計画」及びこれに基づく「個別施設計画」に沿い、財政負担の軽減を念頭に置きながら適切な公共施設の管理に努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群馬県玉村町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36,099
35,006
25.78
14,107,528
13,207,805
876,649
7,946,220
9,989,201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72085" y="4446494"/>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各種交付金が増加したものの、個人町民税や固定資産税が減少したことにより、昨年度より</a:t>
          </a:r>
          <a:r>
            <a:rPr kumimoji="1" lang="en-US" altLang="ja-JP" sz="1200">
              <a:latin typeface="ＭＳ Ｐゴシック" panose="020B0600070205080204" pitchFamily="50" charset="-128"/>
              <a:ea typeface="ＭＳ Ｐゴシック" panose="020B0600070205080204" pitchFamily="50" charset="-128"/>
            </a:rPr>
            <a:t>0.02</a:t>
          </a:r>
          <a:r>
            <a:rPr kumimoji="1" lang="ja-JP" altLang="en-US" sz="1200">
              <a:latin typeface="ＭＳ Ｐゴシック" panose="020B0600070205080204" pitchFamily="50" charset="-128"/>
              <a:ea typeface="ＭＳ Ｐゴシック" panose="020B0600070205080204" pitchFamily="50" charset="-128"/>
            </a:rPr>
            <a:t>ポイント減少し、</a:t>
          </a:r>
          <a:r>
            <a:rPr kumimoji="1" lang="en-US" altLang="ja-JP" sz="1200">
              <a:latin typeface="ＭＳ Ｐゴシック" panose="020B0600070205080204" pitchFamily="50" charset="-128"/>
              <a:ea typeface="ＭＳ Ｐゴシック" panose="020B0600070205080204" pitchFamily="50" charset="-128"/>
            </a:rPr>
            <a:t>0.75</a:t>
          </a:r>
          <a:r>
            <a:rPr kumimoji="1" lang="ja-JP" altLang="en-US" sz="1200">
              <a:latin typeface="ＭＳ Ｐゴシック" panose="020B0600070205080204" pitchFamily="50" charset="-128"/>
              <a:ea typeface="ＭＳ Ｐゴシック" panose="020B0600070205080204" pitchFamily="50" charset="-128"/>
            </a:rPr>
            <a:t>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今後、東部工業団地の拡張、高崎玉村スマート</a:t>
          </a:r>
          <a:r>
            <a:rPr kumimoji="1" lang="en-US" altLang="ja-JP" sz="1200">
              <a:latin typeface="ＭＳ Ｐゴシック" panose="020B0600070205080204" pitchFamily="50" charset="-128"/>
              <a:ea typeface="ＭＳ Ｐゴシック" panose="020B0600070205080204" pitchFamily="50" charset="-128"/>
            </a:rPr>
            <a:t>IC</a:t>
          </a:r>
          <a:r>
            <a:rPr kumimoji="1" lang="ja-JP" altLang="en-US" sz="1200">
              <a:latin typeface="ＭＳ Ｐゴシック" panose="020B0600070205080204" pitchFamily="50" charset="-128"/>
              <a:ea typeface="ＭＳ Ｐゴシック" panose="020B0600070205080204" pitchFamily="50" charset="-128"/>
            </a:rPr>
            <a:t>周辺地区産業拠点整備を進め、企業誘致や産業振興を図ることにより、伸張性のある税源の確保と雇用環境の改善に努める。また、人口減少対策として文化センター周辺まちづくり事業により住環境を整備していることから、税収の安定確保に繋げる。今後も既存事業をゼロベースの視点で見直す等の歳出抑制を徹底し、適正な債権管理を実施する等の財源の積極的確保に努め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129822</xdr:rowOff>
    </xdr:from>
    <xdr:to>
      <xdr:col>23</xdr:col>
      <xdr:colOff>133350</xdr:colOff>
      <xdr:row>41</xdr:row>
      <xdr:rowOff>156633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159272"/>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299</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201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28222</xdr:rowOff>
    </xdr:from>
    <xdr:to>
      <xdr:col>23</xdr:col>
      <xdr:colOff>184150</xdr:colOff>
      <xdr:row>42</xdr:row>
      <xdr:rowOff>129822</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129822</xdr:rowOff>
    </xdr:from>
    <xdr:to>
      <xdr:col>19</xdr:col>
      <xdr:colOff>133350</xdr:colOff>
      <xdr:row>41</xdr:row>
      <xdr:rowOff>129822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159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101194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129822</xdr:rowOff>
    </xdr:from>
    <xdr:to>
      <xdr:col>15</xdr:col>
      <xdr:colOff>82550</xdr:colOff>
      <xdr:row>41</xdr:row>
      <xdr:rowOff>129822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159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129822</xdr:rowOff>
    </xdr:from>
    <xdr:to>
      <xdr:col>11</xdr:col>
      <xdr:colOff>31750</xdr:colOff>
      <xdr:row>41</xdr:row>
      <xdr:rowOff>143228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1592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122360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79022</xdr:rowOff>
    </xdr:from>
    <xdr:to>
      <xdr:col>19</xdr:col>
      <xdr:colOff>184150</xdr:colOff>
      <xdr:row>42</xdr:row>
      <xdr:rowOff>9172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19349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87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79022</xdr:rowOff>
    </xdr:from>
    <xdr:to>
      <xdr:col>15</xdr:col>
      <xdr:colOff>133350</xdr:colOff>
      <xdr:row>42</xdr:row>
      <xdr:rowOff>9172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19349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79022</xdr:rowOff>
    </xdr:from>
    <xdr:to>
      <xdr:col>11</xdr:col>
      <xdr:colOff>82550</xdr:colOff>
      <xdr:row>42</xdr:row>
      <xdr:rowOff>9172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19349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92428</xdr:rowOff>
    </xdr:from>
    <xdr:to>
      <xdr:col>7</xdr:col>
      <xdr:colOff>31750</xdr:colOff>
      <xdr:row>42</xdr:row>
      <xdr:rowOff>22578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32755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ポイント改善し</a:t>
          </a:r>
          <a:r>
            <a:rPr kumimoji="1" lang="en-US" altLang="ja-JP" sz="1300">
              <a:latin typeface="ＭＳ Ｐゴシック" panose="020B0600070205080204" pitchFamily="50" charset="-128"/>
              <a:ea typeface="ＭＳ Ｐゴシック" panose="020B0600070205080204" pitchFamily="50" charset="-128"/>
            </a:rPr>
            <a:t>86.7</a:t>
          </a:r>
          <a:r>
            <a:rPr kumimoji="1" lang="ja-JP" altLang="en-US" sz="1300">
              <a:latin typeface="ＭＳ Ｐゴシック" panose="020B0600070205080204" pitchFamily="50" charset="-128"/>
              <a:ea typeface="ＭＳ Ｐゴシック" panose="020B0600070205080204" pitchFamily="50" charset="-128"/>
            </a:rPr>
            <a:t>％となった。各種交付金、地方交付税等の経常一般財源の増加が経常経費の増加を大きく上回ったため比率が改善に振れているが、過去４年いずれも類似団体平均を上回っており、いまだ高い水準にある。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安定的な自主財源確保のため、ふるさと納税の推進や積極的な企業誘致、徹底した滞納整理に努める。また、さらなる歳出抑制のため事務事業の見直しを徹底し、民間委託・指定管理者制度の活用により経常的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148590</xdr:rowOff>
    </xdr:from>
    <xdr:to>
      <xdr:col>23</xdr:col>
      <xdr:colOff>133350</xdr:colOff>
      <xdr:row>65</xdr:row>
      <xdr:rowOff>60960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264140"/>
          <a:ext cx="0" cy="9410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33037</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17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60960</xdr:rowOff>
    </xdr:from>
    <xdr:to>
      <xdr:col>24</xdr:col>
      <xdr:colOff>12700</xdr:colOff>
      <xdr:row>65</xdr:row>
      <xdr:rowOff>60960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05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63517</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148590</xdr:rowOff>
    </xdr:from>
    <xdr:to>
      <xdr:col>24</xdr:col>
      <xdr:colOff>12700</xdr:colOff>
      <xdr:row>59</xdr:row>
      <xdr:rowOff>148590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26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75692</xdr:rowOff>
    </xdr:from>
    <xdr:to>
      <xdr:col>23</xdr:col>
      <xdr:colOff>133350</xdr:colOff>
      <xdr:row>64</xdr:row>
      <xdr:rowOff>106934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877042"/>
          <a:ext cx="8382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145305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6037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128778</xdr:rowOff>
    </xdr:from>
    <xdr:to>
      <xdr:col>23</xdr:col>
      <xdr:colOff>184150</xdr:colOff>
      <xdr:row>63</xdr:row>
      <xdr:rowOff>58928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106934</xdr:rowOff>
    </xdr:from>
    <xdr:to>
      <xdr:col>19</xdr:col>
      <xdr:colOff>133350</xdr:colOff>
      <xdr:row>65</xdr:row>
      <xdr:rowOff>123698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079734"/>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41656</xdr:rowOff>
    </xdr:from>
    <xdr:to>
      <xdr:col>19</xdr:col>
      <xdr:colOff>184150</xdr:colOff>
      <xdr:row>64</xdr:row>
      <xdr:rowOff>143256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153433</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783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123698</xdr:rowOff>
    </xdr:from>
    <xdr:to>
      <xdr:col>15</xdr:col>
      <xdr:colOff>82550</xdr:colOff>
      <xdr:row>66</xdr:row>
      <xdr:rowOff>14986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126794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85090</xdr:rowOff>
    </xdr:from>
    <xdr:to>
      <xdr:col>15</xdr:col>
      <xdr:colOff>133350</xdr:colOff>
      <xdr:row>65</xdr:row>
      <xdr:rowOff>15240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25417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14986</xdr:rowOff>
    </xdr:from>
    <xdr:to>
      <xdr:col>11</xdr:col>
      <xdr:colOff>31750</xdr:colOff>
      <xdr:row>66</xdr:row>
      <xdr:rowOff>63246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133068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65786</xdr:rowOff>
    </xdr:from>
    <xdr:to>
      <xdr:col>11</xdr:col>
      <xdr:colOff>82550</xdr:colOff>
      <xdr:row>64</xdr:row>
      <xdr:rowOff>167386</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6113</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80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46482</xdr:rowOff>
    </xdr:from>
    <xdr:to>
      <xdr:col>7</xdr:col>
      <xdr:colOff>31750</xdr:colOff>
      <xdr:row>64</xdr:row>
      <xdr:rowOff>148082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158259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78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24892</xdr:rowOff>
    </xdr:from>
    <xdr:to>
      <xdr:col>23</xdr:col>
      <xdr:colOff>184150</xdr:colOff>
      <xdr:row>63</xdr:row>
      <xdr:rowOff>126492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168419</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798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56134</xdr:rowOff>
    </xdr:from>
    <xdr:to>
      <xdr:col>19</xdr:col>
      <xdr:colOff>184150</xdr:colOff>
      <xdr:row>64</xdr:row>
      <xdr:rowOff>157734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0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142511</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115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72898</xdr:rowOff>
    </xdr:from>
    <xdr:to>
      <xdr:col>15</xdr:col>
      <xdr:colOff>133350</xdr:colOff>
      <xdr:row>66</xdr:row>
      <xdr:rowOff>3048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2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159275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30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135636</xdr:rowOff>
    </xdr:from>
    <xdr:to>
      <xdr:col>11</xdr:col>
      <xdr:colOff>82550</xdr:colOff>
      <xdr:row>66</xdr:row>
      <xdr:rowOff>65786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27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50563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3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12446</xdr:rowOff>
    </xdr:from>
    <xdr:to>
      <xdr:col>7</xdr:col>
      <xdr:colOff>31750</xdr:colOff>
      <xdr:row>66</xdr:row>
      <xdr:rowOff>114046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32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98823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41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[131,153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性質別歳出の人件費・物件費の合計額の構成比は、全体の</a:t>
          </a:r>
          <a:r>
            <a:rPr kumimoji="1" lang="en-US" altLang="ja-JP" sz="1200">
              <a:latin typeface="ＭＳ Ｐゴシック" panose="020B0600070205080204" pitchFamily="50" charset="-128"/>
              <a:ea typeface="ＭＳ Ｐゴシック" panose="020B0600070205080204" pitchFamily="50" charset="-128"/>
            </a:rPr>
            <a:t>35.7%</a:t>
          </a:r>
          <a:r>
            <a:rPr kumimoji="1" lang="ja-JP" altLang="en-US" sz="1200">
              <a:latin typeface="ＭＳ Ｐゴシック" panose="020B0600070205080204" pitchFamily="50" charset="-128"/>
              <a:ea typeface="ＭＳ Ｐゴシック" panose="020B0600070205080204" pitchFamily="50" charset="-128"/>
            </a:rPr>
            <a:t>に達し、町の歳出額の大きな部分を占める要素である。</a:t>
          </a:r>
        </a:p>
        <a:p>
          <a:r>
            <a:rPr kumimoji="1" lang="ja-JP" altLang="en-US" sz="1200">
              <a:latin typeface="ＭＳ Ｐゴシック" panose="020B0600070205080204" pitchFamily="50" charset="-128"/>
              <a:ea typeface="ＭＳ Ｐゴシック" panose="020B0600070205080204" pitchFamily="50" charset="-128"/>
            </a:rPr>
            <a:t>　町内各小学校区に保育所・児童館を直営方式にて設置・運営する（一部指定管理）という当町独自の事情が大きく影響しているほか、ごみ収集や文化センター等保有する公共施設も多く、その維持管理経費が多額となっているためである。多様化するニーズに効果的及び効率的に対応するため、指定管理者制度や町保有施設の統合を推進し、管理運営にあたっては民間のノウハウを活用しながら、人件費、物件費の圧縮と町民サービスの向上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64748</xdr:rowOff>
    </xdr:from>
    <xdr:to>
      <xdr:col>23</xdr:col>
      <xdr:colOff>133350</xdr:colOff>
      <xdr:row>89</xdr:row>
      <xdr:rowOff>1533</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780748"/>
          <a:ext cx="0" cy="14798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145060</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23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1533</xdr:rowOff>
    </xdr:from>
    <xdr:to>
      <xdr:col>24</xdr:col>
      <xdr:colOff>12700</xdr:colOff>
      <xdr:row>89</xdr:row>
      <xdr:rowOff>1533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60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151125</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24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64748</xdr:rowOff>
    </xdr:from>
    <xdr:to>
      <xdr:col>24</xdr:col>
      <xdr:colOff>12700</xdr:colOff>
      <xdr:row>80</xdr:row>
      <xdr:rowOff>64748</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78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53935</xdr:rowOff>
    </xdr:from>
    <xdr:to>
      <xdr:col>23</xdr:col>
      <xdr:colOff>133350</xdr:colOff>
      <xdr:row>82</xdr:row>
      <xdr:rowOff>122889</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112835"/>
          <a:ext cx="838200" cy="6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81461</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14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109384</xdr:rowOff>
    </xdr:from>
    <xdr:to>
      <xdr:col>23</xdr:col>
      <xdr:colOff>184150</xdr:colOff>
      <xdr:row>83</xdr:row>
      <xdr:rowOff>39534</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16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169258</xdr:rowOff>
    </xdr:from>
    <xdr:to>
      <xdr:col>19</xdr:col>
      <xdr:colOff>133350</xdr:colOff>
      <xdr:row>82</xdr:row>
      <xdr:rowOff>53935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056708"/>
          <a:ext cx="889000" cy="5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40749</xdr:rowOff>
    </xdr:from>
    <xdr:to>
      <xdr:col>19</xdr:col>
      <xdr:colOff>184150</xdr:colOff>
      <xdr:row>82</xdr:row>
      <xdr:rowOff>142349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09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127126</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186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135466</xdr:rowOff>
    </xdr:from>
    <xdr:to>
      <xdr:col>15</xdr:col>
      <xdr:colOff>82550</xdr:colOff>
      <xdr:row>81</xdr:row>
      <xdr:rowOff>169258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022916"/>
          <a:ext cx="889000" cy="3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115717</xdr:rowOff>
    </xdr:from>
    <xdr:to>
      <xdr:col>15</xdr:col>
      <xdr:colOff>133350</xdr:colOff>
      <xdr:row>82</xdr:row>
      <xdr:rowOff>45867</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0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56044</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772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135466</xdr:rowOff>
    </xdr:from>
    <xdr:to>
      <xdr:col>11</xdr:col>
      <xdr:colOff>31750</xdr:colOff>
      <xdr:row>82</xdr:row>
      <xdr:rowOff>19352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1447800" y="14022916"/>
          <a:ext cx="889000" cy="5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116112</xdr:rowOff>
    </xdr:from>
    <xdr:to>
      <xdr:col>11</xdr:col>
      <xdr:colOff>82550</xdr:colOff>
      <xdr:row>82</xdr:row>
      <xdr:rowOff>46262</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0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31039</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08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78026</xdr:rowOff>
    </xdr:from>
    <xdr:to>
      <xdr:col>7</xdr:col>
      <xdr:colOff>31750</xdr:colOff>
      <xdr:row>82</xdr:row>
      <xdr:rowOff>8176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39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18353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734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72089</xdr:rowOff>
    </xdr:from>
    <xdr:to>
      <xdr:col>23</xdr:col>
      <xdr:colOff>184150</xdr:colOff>
      <xdr:row>83</xdr:row>
      <xdr:rowOff>2239</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13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88616</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97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3135</xdr:rowOff>
    </xdr:from>
    <xdr:to>
      <xdr:col>19</xdr:col>
      <xdr:colOff>184150</xdr:colOff>
      <xdr:row>82</xdr:row>
      <xdr:rowOff>104735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06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114912</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830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118458</xdr:rowOff>
    </xdr:from>
    <xdr:to>
      <xdr:col>15</xdr:col>
      <xdr:colOff>133350</xdr:colOff>
      <xdr:row>82</xdr:row>
      <xdr:rowOff>48608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00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33385</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092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84666</xdr:rowOff>
    </xdr:from>
    <xdr:to>
      <xdr:col>11</xdr:col>
      <xdr:colOff>82550</xdr:colOff>
      <xdr:row>82</xdr:row>
      <xdr:rowOff>14816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97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24993</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74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140002</xdr:rowOff>
    </xdr:from>
    <xdr:to>
      <xdr:col>7</xdr:col>
      <xdr:colOff>31750</xdr:colOff>
      <xdr:row>82</xdr:row>
      <xdr:rowOff>70152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02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54929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113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経験年数階層の変動により、平成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年度以降類似団体平均値を上回っており、今年度は全国町村平均より</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ポイント高い</a:t>
          </a:r>
          <a:r>
            <a:rPr kumimoji="1" lang="en-US" altLang="ja-JP" sz="1300">
              <a:latin typeface="ＭＳ Ｐゴシック" panose="020B0600070205080204" pitchFamily="50" charset="-128"/>
              <a:ea typeface="ＭＳ Ｐゴシック" panose="020B0600070205080204" pitchFamily="50" charset="-128"/>
            </a:rPr>
            <a:t>98.1</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年功的な給与制度を見直し、職務・職責・勤務成績等を反映した給与制度の構築を検討・推進することにより、給与水準の適正化に努める。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49893</xdr:rowOff>
    </xdr:from>
    <xdr:to>
      <xdr:col>81</xdr:col>
      <xdr:colOff>44450</xdr:colOff>
      <xdr:row>86</xdr:row>
      <xdr:rowOff>49893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7945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14713</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416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49893</xdr:rowOff>
    </xdr:from>
    <xdr:to>
      <xdr:col>77</xdr:col>
      <xdr:colOff>44450</xdr:colOff>
      <xdr:row>86</xdr:row>
      <xdr:rowOff>101600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79459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86</xdr:row>
      <xdr:rowOff>118836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84630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118836</xdr:rowOff>
    </xdr:from>
    <xdr:to>
      <xdr:col>68</xdr:col>
      <xdr:colOff>152400</xdr:colOff>
      <xdr:row>87</xdr:row>
      <xdr:rowOff>16329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86353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170543</xdr:rowOff>
    </xdr:from>
    <xdr:to>
      <xdr:col>81</xdr:col>
      <xdr:colOff>95250</xdr:colOff>
      <xdr:row>86</xdr:row>
      <xdr:rowOff>100693</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142620</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715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170543</xdr:rowOff>
    </xdr:from>
    <xdr:to>
      <xdr:col>77</xdr:col>
      <xdr:colOff>95250</xdr:colOff>
      <xdr:row>86</xdr:row>
      <xdr:rowOff>100693</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85470</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83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68036</xdr:rowOff>
    </xdr:from>
    <xdr:to>
      <xdr:col>68</xdr:col>
      <xdr:colOff>203200</xdr:colOff>
      <xdr:row>86</xdr:row>
      <xdr:rowOff>169636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136979</xdr:rowOff>
    </xdr:from>
    <xdr:to>
      <xdr:col>64</xdr:col>
      <xdr:colOff>152400</xdr:colOff>
      <xdr:row>87</xdr:row>
      <xdr:rowOff>67129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51906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定員管理計画に基づく新規採用者の段階的抑制措置が遂行された結果、</a:t>
          </a:r>
          <a:r>
            <a:rPr kumimoji="1" lang="en-US" altLang="ja-JP" sz="1300">
              <a:latin typeface="ＭＳ Ｐゴシック" panose="020B0600070205080204" pitchFamily="50" charset="-128"/>
              <a:ea typeface="ＭＳ Ｐゴシック" panose="020B0600070205080204" pitchFamily="50" charset="-128"/>
            </a:rPr>
            <a:t>H22</a:t>
          </a:r>
          <a:r>
            <a:rPr kumimoji="1" lang="ja-JP" altLang="en-US" sz="1300">
              <a:latin typeface="ＭＳ Ｐゴシック" panose="020B0600070205080204" pitchFamily="50" charset="-128"/>
              <a:ea typeface="ＭＳ Ｐゴシック" panose="020B0600070205080204" pitchFamily="50" charset="-128"/>
            </a:rPr>
            <a:t>年度をピークに減少しているものの、対前年度より</a:t>
          </a:r>
          <a:r>
            <a:rPr kumimoji="1" lang="en-US" altLang="ja-JP" sz="1300">
              <a:latin typeface="ＭＳ Ｐゴシック" panose="020B0600070205080204" pitchFamily="50" charset="-128"/>
              <a:ea typeface="ＭＳ Ｐゴシック" panose="020B0600070205080204" pitchFamily="50" charset="-128"/>
            </a:rPr>
            <a:t>0.04</a:t>
          </a:r>
          <a:r>
            <a:rPr kumimoji="1" lang="ja-JP" altLang="en-US" sz="1300">
              <a:latin typeface="ＭＳ Ｐゴシック" panose="020B0600070205080204" pitchFamily="50" charset="-128"/>
              <a:ea typeface="ＭＳ Ｐゴシック" panose="020B0600070205080204" pitchFamily="50" charset="-128"/>
            </a:rPr>
            <a:t>人増加し、</a:t>
          </a:r>
          <a:r>
            <a:rPr kumimoji="1" lang="en-US" altLang="ja-JP" sz="1300">
              <a:latin typeface="ＭＳ Ｐゴシック" panose="020B0600070205080204" pitchFamily="50" charset="-128"/>
              <a:ea typeface="ＭＳ Ｐゴシック" panose="020B0600070205080204" pitchFamily="50" charset="-128"/>
            </a:rPr>
            <a:t>5.85</a:t>
          </a:r>
          <a:r>
            <a:rPr kumimoji="1" lang="ja-JP" altLang="en-US" sz="1300">
              <a:latin typeface="ＭＳ Ｐゴシック" panose="020B0600070205080204" pitchFamily="50" charset="-128"/>
              <a:ea typeface="ＭＳ Ｐゴシック" panose="020B0600070205080204" pitchFamily="50" charset="-128"/>
            </a:rPr>
            <a:t>人となった。類似団体平均を下回っている状況にあるが、過去５年の中では一番大きな数値となった。</a:t>
          </a:r>
        </a:p>
        <a:p>
          <a:r>
            <a:rPr kumimoji="1" lang="ja-JP" altLang="en-US" sz="1300">
              <a:latin typeface="ＭＳ Ｐゴシック" panose="020B0600070205080204" pitchFamily="50" charset="-128"/>
              <a:ea typeface="ＭＳ Ｐゴシック" panose="020B0600070205080204" pitchFamily="50" charset="-128"/>
            </a:rPr>
            <a:t>　多様化するニーズに対し、より少ない職員数で行政サービスを提供するためには、町保有施設管理の業務委託を推進し、人員の再配分の実施が必要不可欠であり、適正な定員管理の維持に努める。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98969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947003"/>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71046</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98969</xdr:rowOff>
    </xdr:from>
    <xdr:to>
      <xdr:col>81</xdr:col>
      <xdr:colOff>133350</xdr:colOff>
      <xdr:row>67</xdr:row>
      <xdr:rowOff>98969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129631</xdr:rowOff>
    </xdr:from>
    <xdr:to>
      <xdr:col>81</xdr:col>
      <xdr:colOff>44450</xdr:colOff>
      <xdr:row>59</xdr:row>
      <xdr:rowOff>136525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245181"/>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8726</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295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36649</xdr:rowOff>
    </xdr:from>
    <xdr:to>
      <xdr:col>81</xdr:col>
      <xdr:colOff>95250</xdr:colOff>
      <xdr:row>60</xdr:row>
      <xdr:rowOff>138249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124460</xdr:rowOff>
    </xdr:from>
    <xdr:to>
      <xdr:col>77</xdr:col>
      <xdr:colOff>44450</xdr:colOff>
      <xdr:row>59</xdr:row>
      <xdr:rowOff>129631</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240010"/>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24584</xdr:rowOff>
    </xdr:from>
    <xdr:to>
      <xdr:col>77</xdr:col>
      <xdr:colOff>95250</xdr:colOff>
      <xdr:row>60</xdr:row>
      <xdr:rowOff>126184</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110961</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397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102053</xdr:rowOff>
    </xdr:from>
    <xdr:to>
      <xdr:col>72</xdr:col>
      <xdr:colOff>203200</xdr:colOff>
      <xdr:row>59</xdr:row>
      <xdr:rowOff>124460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217603"/>
          <a:ext cx="889000" cy="2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33201</xdr:rowOff>
    </xdr:from>
    <xdr:to>
      <xdr:col>73</xdr:col>
      <xdr:colOff>44450</xdr:colOff>
      <xdr:row>60</xdr:row>
      <xdr:rowOff>134801</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119578</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4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102053</xdr:rowOff>
    </xdr:from>
    <xdr:to>
      <xdr:col>68</xdr:col>
      <xdr:colOff>152400</xdr:colOff>
      <xdr:row>59</xdr:row>
      <xdr:rowOff>115842</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217603"/>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28031</xdr:rowOff>
    </xdr:from>
    <xdr:to>
      <xdr:col>68</xdr:col>
      <xdr:colOff>203200</xdr:colOff>
      <xdr:row>60</xdr:row>
      <xdr:rowOff>129631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114408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17690</xdr:rowOff>
    </xdr:from>
    <xdr:to>
      <xdr:col>64</xdr:col>
      <xdr:colOff>152400</xdr:colOff>
      <xdr:row>60</xdr:row>
      <xdr:rowOff>119290</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104067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85725</xdr:rowOff>
    </xdr:from>
    <xdr:to>
      <xdr:col>81</xdr:col>
      <xdr:colOff>95250</xdr:colOff>
      <xdr:row>60</xdr:row>
      <xdr:rowOff>15875</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2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102252</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046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78831</xdr:rowOff>
    </xdr:from>
    <xdr:to>
      <xdr:col>77</xdr:col>
      <xdr:colOff>95250</xdr:colOff>
      <xdr:row>60</xdr:row>
      <xdr:rowOff>8981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19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19158</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9963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73660</xdr:rowOff>
    </xdr:from>
    <xdr:to>
      <xdr:col>73</xdr:col>
      <xdr:colOff>44450</xdr:colOff>
      <xdr:row>60</xdr:row>
      <xdr:rowOff>3810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13987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51253</xdr:rowOff>
    </xdr:from>
    <xdr:to>
      <xdr:col>68</xdr:col>
      <xdr:colOff>203200</xdr:colOff>
      <xdr:row>59</xdr:row>
      <xdr:rowOff>152853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16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163030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9935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65042</xdr:rowOff>
    </xdr:from>
    <xdr:to>
      <xdr:col>64</xdr:col>
      <xdr:colOff>152400</xdr:colOff>
      <xdr:row>59</xdr:row>
      <xdr:rowOff>166642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18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5369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994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ポイント改善し</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％となった。主な要因としては、臨時地方道整備事業（</a:t>
          </a:r>
          <a:r>
            <a:rPr kumimoji="1" lang="en-US" altLang="ja-JP" sz="1300">
              <a:latin typeface="ＭＳ Ｐゴシック" panose="020B0600070205080204" pitchFamily="50" charset="-128"/>
              <a:ea typeface="ＭＳ Ｐゴシック" panose="020B0600070205080204" pitchFamily="50" charset="-128"/>
            </a:rPr>
            <a:t>H12</a:t>
          </a:r>
          <a:r>
            <a:rPr kumimoji="1" lang="ja-JP" altLang="en-US" sz="1300">
              <a:latin typeface="ＭＳ Ｐゴシック" panose="020B0600070205080204" pitchFamily="50" charset="-128"/>
              <a:ea typeface="ＭＳ Ｐゴシック" panose="020B0600070205080204" pitchFamily="50" charset="-128"/>
            </a:rPr>
            <a:t>借入）や北部公園整備事業（Ｈ</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借入）、減税補てん債（</a:t>
          </a:r>
          <a:r>
            <a:rPr kumimoji="1" lang="en-US" altLang="ja-JP" sz="1300">
              <a:latin typeface="ＭＳ Ｐゴシック" panose="020B0600070205080204" pitchFamily="50" charset="-128"/>
              <a:ea typeface="ＭＳ Ｐゴシック" panose="020B0600070205080204" pitchFamily="50" charset="-128"/>
            </a:rPr>
            <a:t>H12</a:t>
          </a:r>
          <a:r>
            <a:rPr kumimoji="1" lang="ja-JP" altLang="en-US" sz="1300">
              <a:latin typeface="ＭＳ Ｐゴシック" panose="020B0600070205080204" pitchFamily="50" charset="-128"/>
              <a:ea typeface="ＭＳ Ｐゴシック" panose="020B0600070205080204" pitchFamily="50" charset="-128"/>
            </a:rPr>
            <a:t>借入）、臨時地方道整備事業（</a:t>
          </a:r>
          <a:r>
            <a:rPr kumimoji="1" lang="en-US" altLang="ja-JP" sz="1300">
              <a:latin typeface="ＭＳ Ｐゴシック" panose="020B0600070205080204" pitchFamily="50" charset="-128"/>
              <a:ea typeface="ＭＳ Ｐゴシック" panose="020B0600070205080204" pitchFamily="50" charset="-128"/>
            </a:rPr>
            <a:t>H17</a:t>
          </a:r>
          <a:r>
            <a:rPr kumimoji="1" lang="ja-JP" altLang="en-US" sz="1300">
              <a:latin typeface="ＭＳ Ｐゴシック" panose="020B0600070205080204" pitchFamily="50" charset="-128"/>
              <a:ea typeface="ＭＳ Ｐゴシック" panose="020B0600070205080204" pitchFamily="50" charset="-128"/>
            </a:rPr>
            <a:t>借入）等の償還終了によるものと思われる。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地方債発行にあたっては慎重を期すとともに、資金調達も金利情勢を見据えながら、公的資金・民間資金を問わず柔軟な対応を心がけることで適正な財政運営に努める。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109946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295572"/>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43362</xdr:rowOff>
    </xdr:from>
    <xdr:to>
      <xdr:col>81</xdr:col>
      <xdr:colOff>44450</xdr:colOff>
      <xdr:row>39</xdr:row>
      <xdr:rowOff>77833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6729912"/>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136996</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2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164919</xdr:rowOff>
    </xdr:from>
    <xdr:to>
      <xdr:col>81</xdr:col>
      <xdr:colOff>95250</xdr:colOff>
      <xdr:row>40</xdr:row>
      <xdr:rowOff>95069</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77833</xdr:rowOff>
    </xdr:from>
    <xdr:to>
      <xdr:col>77</xdr:col>
      <xdr:colOff>44450</xdr:colOff>
      <xdr:row>39</xdr:row>
      <xdr:rowOff>91622</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6764383"/>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363</xdr:rowOff>
    </xdr:from>
    <xdr:to>
      <xdr:col>77</xdr:col>
      <xdr:colOff>95250</xdr:colOff>
      <xdr:row>40</xdr:row>
      <xdr:rowOff>101963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86740</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944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91622</xdr:rowOff>
    </xdr:from>
    <xdr:to>
      <xdr:col>72</xdr:col>
      <xdr:colOff>203200</xdr:colOff>
      <xdr:row>39</xdr:row>
      <xdr:rowOff>91622</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67781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100528</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57150</xdr:rowOff>
    </xdr:from>
    <xdr:to>
      <xdr:col>68</xdr:col>
      <xdr:colOff>152400</xdr:colOff>
      <xdr:row>39</xdr:row>
      <xdr:rowOff>91622</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67437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114317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114317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164012</xdr:rowOff>
    </xdr:from>
    <xdr:to>
      <xdr:col>81</xdr:col>
      <xdr:colOff>95250</xdr:colOff>
      <xdr:row>39</xdr:row>
      <xdr:rowOff>94162</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67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9089</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524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27033</xdr:rowOff>
    </xdr:from>
    <xdr:to>
      <xdr:col>77</xdr:col>
      <xdr:colOff>95250</xdr:colOff>
      <xdr:row>39</xdr:row>
      <xdr:rowOff>128633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7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138810</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482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40822</xdr:rowOff>
    </xdr:from>
    <xdr:to>
      <xdr:col>73</xdr:col>
      <xdr:colOff>44450</xdr:colOff>
      <xdr:row>39</xdr:row>
      <xdr:rowOff>142422</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152599</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40822</xdr:rowOff>
    </xdr:from>
    <xdr:to>
      <xdr:col>68</xdr:col>
      <xdr:colOff>203200</xdr:colOff>
      <xdr:row>39</xdr:row>
      <xdr:rowOff>142422</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152599</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6350</xdr:rowOff>
    </xdr:from>
    <xdr:to>
      <xdr:col>64</xdr:col>
      <xdr:colOff>152400</xdr:colOff>
      <xdr:row>39</xdr:row>
      <xdr:rowOff>107950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118127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各種交付金や地方交付税の増額により財政調整基金を繰り入れることなく予算を執行することができ、充当可能基金等が増加し、３年連続で算定されなかった。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既存事業についてはゼロベースでその必要性を見直し、また新規事業については、将来にわたる財政負担を的確に見極めることとし、地方債についても、普通交付税の基準財政需要額への算入といった地方財政措置がなされるものを適切に選択することで、長期にわたって持続可能な財政運営に努める。</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7691</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4089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151218</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75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7691</xdr:rowOff>
    </xdr:from>
    <xdr:to>
      <xdr:col>81</xdr:col>
      <xdr:colOff>133350</xdr:colOff>
      <xdr:row>22</xdr:row>
      <xdr:rowOff>7691</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779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14</xdr:row>
      <xdr:rowOff>40075</xdr:rowOff>
    </xdr:from>
    <xdr:to>
      <xdr:col>68</xdr:col>
      <xdr:colOff>152400</xdr:colOff>
      <xdr:row>14</xdr:row>
      <xdr:rowOff>73590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3512800" y="2440375"/>
          <a:ext cx="889000" cy="3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124759</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5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127353</xdr:rowOff>
    </xdr:from>
    <xdr:to>
      <xdr:col>77</xdr:col>
      <xdr:colOff>95250</xdr:colOff>
      <xdr:row>15</xdr:row>
      <xdr:rowOff>57503</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67680</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296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20250</xdr:rowOff>
    </xdr:from>
    <xdr:to>
      <xdr:col>73</xdr:col>
      <xdr:colOff>44450</xdr:colOff>
      <xdr:row>15</xdr:row>
      <xdr:rowOff>121850</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132027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36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163548</xdr:rowOff>
    </xdr:from>
    <xdr:to>
      <xdr:col>68</xdr:col>
      <xdr:colOff>203200</xdr:colOff>
      <xdr:row>15</xdr:row>
      <xdr:rowOff>93698</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56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78475</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65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18909</xdr:rowOff>
    </xdr:from>
    <xdr:to>
      <xdr:col>64</xdr:col>
      <xdr:colOff>152400</xdr:colOff>
      <xdr:row>15</xdr:row>
      <xdr:rowOff>120509</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105286</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677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22790</xdr:rowOff>
    </xdr:from>
    <xdr:to>
      <xdr:col>68</xdr:col>
      <xdr:colOff>203200</xdr:colOff>
      <xdr:row>14</xdr:row>
      <xdr:rowOff>124390</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4351000" y="242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134567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191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160725</xdr:rowOff>
    </xdr:from>
    <xdr:to>
      <xdr:col>64</xdr:col>
      <xdr:colOff>152400</xdr:colOff>
      <xdr:row>14</xdr:row>
      <xdr:rowOff>90875</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3462000" y="238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101052</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158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群馬県玉村町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36,099
35,006
25.78
14,107,528
13,207,805
876,649
7,946,220
9,989,201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会計年度任用職員の給料（報酬）改定等があったものの、前年度より</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ポイント減少し</a:t>
          </a:r>
          <a:r>
            <a:rPr kumimoji="1" lang="en-US" altLang="ja-JP" sz="1200">
              <a:latin typeface="ＭＳ Ｐゴシック" panose="020B0600070205080204" pitchFamily="50" charset="-128"/>
              <a:ea typeface="ＭＳ Ｐゴシック" panose="020B0600070205080204" pitchFamily="50" charset="-128"/>
            </a:rPr>
            <a:t>23.7%</a:t>
          </a:r>
          <a:r>
            <a:rPr kumimoji="1" lang="ja-JP" altLang="en-US" sz="1200">
              <a:latin typeface="ＭＳ Ｐゴシック" panose="020B0600070205080204" pitchFamily="50" charset="-128"/>
              <a:ea typeface="ＭＳ Ｐゴシック" panose="020B0600070205080204" pitchFamily="50" charset="-128"/>
            </a:rPr>
            <a:t>となった。児童館・保育所を直営方式により設置・運営していることで、経費が多額となっていることが課題である。</a:t>
          </a:r>
        </a:p>
        <a:p>
          <a:r>
            <a:rPr kumimoji="1" lang="ja-JP" altLang="en-US" sz="1200">
              <a:latin typeface="ＭＳ Ｐゴシック" panose="020B0600070205080204" pitchFamily="50" charset="-128"/>
              <a:ea typeface="ＭＳ Ｐゴシック" panose="020B0600070205080204" pitchFamily="50" charset="-128"/>
            </a:rPr>
            <a:t>　現在、町保有施設の統合や、民間にて実施可能な部分については、指定管理者制度の導入、業務委託等の推進に取り組んでおり、今後も職員の適正配置及び事務配分を検討し、人件費の適正水準の確保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122428</xdr:rowOff>
    </xdr:from>
    <xdr:to>
      <xdr:col>24</xdr:col>
      <xdr:colOff>25400</xdr:colOff>
      <xdr:row>40</xdr:row>
      <xdr:rowOff>90424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5172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62501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90424</xdr:rowOff>
    </xdr:from>
    <xdr:to>
      <xdr:col>24</xdr:col>
      <xdr:colOff>114300</xdr:colOff>
      <xdr:row>40</xdr:row>
      <xdr:rowOff>90424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37355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122428</xdr:rowOff>
    </xdr:from>
    <xdr:to>
      <xdr:col>24</xdr:col>
      <xdr:colOff>114300</xdr:colOff>
      <xdr:row>34</xdr:row>
      <xdr:rowOff>122428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10414</xdr:rowOff>
    </xdr:from>
    <xdr:to>
      <xdr:col>24</xdr:col>
      <xdr:colOff>25400</xdr:colOff>
      <xdr:row>37</xdr:row>
      <xdr:rowOff>60706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5406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106443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67564</xdr:rowOff>
    </xdr:from>
    <xdr:to>
      <xdr:col>19</xdr:col>
      <xdr:colOff>187325</xdr:colOff>
      <xdr:row>37</xdr:row>
      <xdr:rowOff>60706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39764"/>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98823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67564</xdr:rowOff>
    </xdr:from>
    <xdr:to>
      <xdr:col>15</xdr:col>
      <xdr:colOff>98425</xdr:colOff>
      <xdr:row>36</xdr:row>
      <xdr:rowOff>122428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23976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122428</xdr:rowOff>
    </xdr:from>
    <xdr:to>
      <xdr:col>11</xdr:col>
      <xdr:colOff>9525</xdr:colOff>
      <xdr:row>36</xdr:row>
      <xdr:rowOff>145288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946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4843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25671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131064</xdr:rowOff>
    </xdr:from>
    <xdr:to>
      <xdr:col>24</xdr:col>
      <xdr:colOff>76200</xdr:colOff>
      <xdr:row>37</xdr:row>
      <xdr:rowOff>61214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103141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9906</xdr:rowOff>
    </xdr:from>
    <xdr:to>
      <xdr:col>20</xdr:col>
      <xdr:colOff>38100</xdr:colOff>
      <xdr:row>37</xdr:row>
      <xdr:rowOff>111506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96283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16764</xdr:rowOff>
    </xdr:from>
    <xdr:to>
      <xdr:col>15</xdr:col>
      <xdr:colOff>149225</xdr:colOff>
      <xdr:row>36</xdr:row>
      <xdr:rowOff>118364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128541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71628</xdr:rowOff>
    </xdr:from>
    <xdr:to>
      <xdr:col>11</xdr:col>
      <xdr:colOff>60325</xdr:colOff>
      <xdr:row>37</xdr:row>
      <xdr:rowOff>1778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11955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94488</xdr:rowOff>
    </xdr:from>
    <xdr:to>
      <xdr:col>6</xdr:col>
      <xdr:colOff>171450</xdr:colOff>
      <xdr:row>37</xdr:row>
      <xdr:rowOff>24638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9415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低下したものの、類似団体よりも高い状況となっている。主にクリーンセンター管理事業等の費用が大きいほか、文化センター、社会体育館、保育所、児童館等保有する公共施設の維持管理経費が多額となっているためである。民間への業務委託の選定にあたっては、プロポーザルを行う等、より安価かつ住民サービスのより効率的な提供という視点で、委託費の圧縮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81280</xdr:rowOff>
    </xdr:from>
    <xdr:to>
      <xdr:col>82</xdr:col>
      <xdr:colOff>107950</xdr:colOff>
      <xdr:row>19</xdr:row>
      <xdr:rowOff>100330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3868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72407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32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100330</xdr:rowOff>
    </xdr:from>
    <xdr:to>
      <xdr:col>82</xdr:col>
      <xdr:colOff>196850</xdr:colOff>
      <xdr:row>19</xdr:row>
      <xdr:rowOff>100330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35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167657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882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81280</xdr:rowOff>
    </xdr:from>
    <xdr:to>
      <xdr:col>82</xdr:col>
      <xdr:colOff>196850</xdr:colOff>
      <xdr:row>12</xdr:row>
      <xdr:rowOff>81280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38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5080</xdr:rowOff>
    </xdr:from>
    <xdr:to>
      <xdr:col>82</xdr:col>
      <xdr:colOff>107950</xdr:colOff>
      <xdr:row>18</xdr:row>
      <xdr:rowOff>111760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309118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43197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443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26670</xdr:rowOff>
    </xdr:from>
    <xdr:to>
      <xdr:col>82</xdr:col>
      <xdr:colOff>158750</xdr:colOff>
      <xdr:row>15</xdr:row>
      <xdr:rowOff>128270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59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111760</xdr:rowOff>
    </xdr:from>
    <xdr:to>
      <xdr:col>78</xdr:col>
      <xdr:colOff>69850</xdr:colOff>
      <xdr:row>21</xdr:row>
      <xdr:rowOff>1270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3197860"/>
          <a:ext cx="889000" cy="40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80010</xdr:rowOff>
    </xdr:from>
    <xdr:to>
      <xdr:col>78</xdr:col>
      <xdr:colOff>120650</xdr:colOff>
      <xdr:row>16</xdr:row>
      <xdr:rowOff>10160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6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20337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420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127000</xdr:rowOff>
    </xdr:from>
    <xdr:to>
      <xdr:col>73</xdr:col>
      <xdr:colOff>180975</xdr:colOff>
      <xdr:row>21</xdr:row>
      <xdr:rowOff>1270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3556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15240</xdr:rowOff>
    </xdr:from>
    <xdr:to>
      <xdr:col>74</xdr:col>
      <xdr:colOff>31750</xdr:colOff>
      <xdr:row>16</xdr:row>
      <xdr:rowOff>116840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127017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127000</xdr:rowOff>
    </xdr:from>
    <xdr:to>
      <xdr:col>69</xdr:col>
      <xdr:colOff>92075</xdr:colOff>
      <xdr:row>20</xdr:row>
      <xdr:rowOff>149860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3556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148590</xdr:rowOff>
    </xdr:from>
    <xdr:to>
      <xdr:col>69</xdr:col>
      <xdr:colOff>142875</xdr:colOff>
      <xdr:row>16</xdr:row>
      <xdr:rowOff>78740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88917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125730</xdr:rowOff>
    </xdr:from>
    <xdr:to>
      <xdr:col>82</xdr:col>
      <xdr:colOff>158750</xdr:colOff>
      <xdr:row>18</xdr:row>
      <xdr:rowOff>55880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0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97807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60960</xdr:rowOff>
    </xdr:from>
    <xdr:to>
      <xdr:col>78</xdr:col>
      <xdr:colOff>120650</xdr:colOff>
      <xdr:row>18</xdr:row>
      <xdr:rowOff>162560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14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147337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23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121920</xdr:rowOff>
    </xdr:from>
    <xdr:to>
      <xdr:col>74</xdr:col>
      <xdr:colOff>31750</xdr:colOff>
      <xdr:row>21</xdr:row>
      <xdr:rowOff>52070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55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36847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63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76200</xdr:rowOff>
    </xdr:from>
    <xdr:to>
      <xdr:col>69</xdr:col>
      <xdr:colOff>142875</xdr:colOff>
      <xdr:row>21</xdr:row>
      <xdr:rowOff>6350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5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162577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59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99060</xdr:rowOff>
    </xdr:from>
    <xdr:to>
      <xdr:col>65</xdr:col>
      <xdr:colOff>53975</xdr:colOff>
      <xdr:row>21</xdr:row>
      <xdr:rowOff>29210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52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13987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61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ポイント低下し、類似団体平均値より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ポイント低くなった。当町にあっては、人口が全国の趨勢と同様に減少傾向にあるとともに、少子高齢化も着実に進行していることから、今後、社会保障関連経費が増加することが必至である。</a:t>
          </a:r>
        </a:p>
        <a:p>
          <a:r>
            <a:rPr kumimoji="1" lang="ja-JP" altLang="en-US" sz="1300">
              <a:latin typeface="ＭＳ Ｐゴシック" panose="020B0600070205080204" pitchFamily="50" charset="-128"/>
              <a:ea typeface="ＭＳ Ｐゴシック" panose="020B0600070205080204" pitchFamily="50" charset="-128"/>
            </a:rPr>
            <a:t>　特に町単独の扶助費については、その効果と必要性を常に検証し、見直しを図ることによって、社会保障関連経費のさらなる抑制に努める。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114300</xdr:rowOff>
    </xdr:from>
    <xdr:to>
      <xdr:col>24</xdr:col>
      <xdr:colOff>25400</xdr:colOff>
      <xdr:row>56</xdr:row>
      <xdr:rowOff>152400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715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137177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152400</xdr:rowOff>
    </xdr:from>
    <xdr:to>
      <xdr:col>19</xdr:col>
      <xdr:colOff>187325</xdr:colOff>
      <xdr:row>57</xdr:row>
      <xdr:rowOff>44450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753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57150</xdr:rowOff>
    </xdr:from>
    <xdr:to>
      <xdr:col>20</xdr:col>
      <xdr:colOff>38100</xdr:colOff>
      <xdr:row>57</xdr:row>
      <xdr:rowOff>158750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143527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44450</xdr:rowOff>
    </xdr:from>
    <xdr:to>
      <xdr:col>15</xdr:col>
      <xdr:colOff>98425</xdr:colOff>
      <xdr:row>57</xdr:row>
      <xdr:rowOff>57150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817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107950</xdr:rowOff>
    </xdr:from>
    <xdr:to>
      <xdr:col>15</xdr:col>
      <xdr:colOff>149225</xdr:colOff>
      <xdr:row>58</xdr:row>
      <xdr:rowOff>38100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22877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19050</xdr:rowOff>
    </xdr:from>
    <xdr:to>
      <xdr:col>11</xdr:col>
      <xdr:colOff>9525</xdr:colOff>
      <xdr:row>57</xdr:row>
      <xdr:rowOff>57150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791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63500</xdr:rowOff>
    </xdr:from>
    <xdr:to>
      <xdr:col>24</xdr:col>
      <xdr:colOff>76200</xdr:colOff>
      <xdr:row>56</xdr:row>
      <xdr:rowOff>165100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80027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101600</xdr:rowOff>
    </xdr:from>
    <xdr:to>
      <xdr:col>20</xdr:col>
      <xdr:colOff>38100</xdr:colOff>
      <xdr:row>57</xdr:row>
      <xdr:rowOff>31750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41927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47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165100</xdr:rowOff>
    </xdr:from>
    <xdr:to>
      <xdr:col>15</xdr:col>
      <xdr:colOff>149225</xdr:colOff>
      <xdr:row>57</xdr:row>
      <xdr:rowOff>95250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6350</xdr:rowOff>
    </xdr:from>
    <xdr:to>
      <xdr:col>11</xdr:col>
      <xdr:colOff>60325</xdr:colOff>
      <xdr:row>57</xdr:row>
      <xdr:rowOff>107950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118127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139700</xdr:rowOff>
    </xdr:from>
    <xdr:to>
      <xdr:col>6</xdr:col>
      <xdr:colOff>171450</xdr:colOff>
      <xdr:row>57</xdr:row>
      <xdr:rowOff>69850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80027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ポイント改善し、類似団体平均値を</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ポイント下回った。</a:t>
          </a:r>
          <a:r>
            <a:rPr kumimoji="1" lang="ja-JP" altLang="en-US" sz="1300">
              <a:solidFill>
                <a:srgbClr val="FF0000"/>
              </a:solidFill>
              <a:latin typeface="ＭＳ Ｐゴシック" panose="020B0600070205080204" pitchFamily="50" charset="-128"/>
              <a:ea typeface="ＭＳ Ｐゴシック" panose="020B0600070205080204" pitchFamily="50" charset="-128"/>
            </a:rPr>
            <a:t>国民健康保険特別会計、介護保険特別会計、後期高齢者医療特別会計に対する繰出金は増加したものの、他の経費よりも増加が少なかったため、相対的に割合が</a:t>
          </a:r>
          <a:r>
            <a:rPr kumimoji="1" lang="ja-JP" altLang="en-US" sz="1300">
              <a:latin typeface="ＭＳ Ｐゴシック" panose="020B0600070205080204" pitchFamily="50" charset="-128"/>
              <a:ea typeface="ＭＳ Ｐゴシック" panose="020B0600070205080204" pitchFamily="50" charset="-128"/>
            </a:rPr>
            <a:t>減少したものと思われる。</a:t>
          </a:r>
        </a:p>
        <a:p>
          <a:r>
            <a:rPr kumimoji="1" lang="ja-JP" altLang="en-US" sz="1300">
              <a:latin typeface="ＭＳ Ｐゴシック" panose="020B0600070205080204" pitchFamily="50" charset="-128"/>
              <a:ea typeface="ＭＳ Ｐゴシック" panose="020B0600070205080204" pitchFamily="50" charset="-128"/>
            </a:rPr>
            <a:t>　特別会計への繰出金については、今後も保険料の適正化等の健全な財政運営に努め、税金を主な財源とする普通会計の負担の縮減に努める。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4535</xdr:rowOff>
    </xdr:from>
    <xdr:to>
      <xdr:col>82</xdr:col>
      <xdr:colOff>107950</xdr:colOff>
      <xdr:row>62</xdr:row>
      <xdr:rowOff>29028</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0913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1105</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29028</xdr:rowOff>
    </xdr:from>
    <xdr:to>
      <xdr:col>82</xdr:col>
      <xdr:colOff>196850</xdr:colOff>
      <xdr:row>62</xdr:row>
      <xdr:rowOff>29028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90912</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4535</xdr:rowOff>
    </xdr:from>
    <xdr:to>
      <xdr:col>82</xdr:col>
      <xdr:colOff>196850</xdr:colOff>
      <xdr:row>53</xdr:row>
      <xdr:rowOff>4535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53522</xdr:rowOff>
    </xdr:from>
    <xdr:to>
      <xdr:col>82</xdr:col>
      <xdr:colOff>107950</xdr:colOff>
      <xdr:row>55</xdr:row>
      <xdr:rowOff>86178</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4832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31949</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86178</xdr:rowOff>
    </xdr:from>
    <xdr:to>
      <xdr:col>78</xdr:col>
      <xdr:colOff>69850</xdr:colOff>
      <xdr:row>57</xdr:row>
      <xdr:rowOff>167822</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515928"/>
          <a:ext cx="889000" cy="42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94542</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102507</xdr:rowOff>
    </xdr:from>
    <xdr:to>
      <xdr:col>73</xdr:col>
      <xdr:colOff>180975</xdr:colOff>
      <xdr:row>57</xdr:row>
      <xdr:rowOff>167822</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8751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62593</xdr:rowOff>
    </xdr:from>
    <xdr:to>
      <xdr:col>74</xdr:col>
      <xdr:colOff>31750</xdr:colOff>
      <xdr:row>57</xdr:row>
      <xdr:rowOff>164193</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2920</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102507</xdr:rowOff>
    </xdr:from>
    <xdr:to>
      <xdr:col>69</xdr:col>
      <xdr:colOff>92075</xdr:colOff>
      <xdr:row>57</xdr:row>
      <xdr:rowOff>113393</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8751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42834</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160565</xdr:rowOff>
    </xdr:from>
    <xdr:to>
      <xdr:col>65</xdr:col>
      <xdr:colOff>53975</xdr:colOff>
      <xdr:row>58</xdr:row>
      <xdr:rowOff>90715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75492</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2722</xdr:rowOff>
    </xdr:from>
    <xdr:to>
      <xdr:col>82</xdr:col>
      <xdr:colOff>158750</xdr:colOff>
      <xdr:row>55</xdr:row>
      <xdr:rowOff>104322</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19249</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35378</xdr:rowOff>
    </xdr:from>
    <xdr:to>
      <xdr:col>78</xdr:col>
      <xdr:colOff>120650</xdr:colOff>
      <xdr:row>55</xdr:row>
      <xdr:rowOff>136978</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147155</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117022</xdr:rowOff>
    </xdr:from>
    <xdr:to>
      <xdr:col>74</xdr:col>
      <xdr:colOff>31750</xdr:colOff>
      <xdr:row>58</xdr:row>
      <xdr:rowOff>47172</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31949</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51707</xdr:rowOff>
    </xdr:from>
    <xdr:to>
      <xdr:col>69</xdr:col>
      <xdr:colOff>142875</xdr:colOff>
      <xdr:row>57</xdr:row>
      <xdr:rowOff>153307</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163484</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59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62593</xdr:rowOff>
    </xdr:from>
    <xdr:to>
      <xdr:col>65</xdr:col>
      <xdr:colOff>53975</xdr:colOff>
      <xdr:row>57</xdr:row>
      <xdr:rowOff>164193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2920</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プレミアム付商品券発行事業、小規模事業者緊急支援事業等の減少により、前年度に比べ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ポイント減少し、引き続き類似団体平均値を下回る状況を維持している。</a:t>
          </a:r>
        </a:p>
        <a:p>
          <a:r>
            <a:rPr kumimoji="1" lang="ja-JP" altLang="en-US" sz="1300">
              <a:latin typeface="ＭＳ Ｐゴシック" panose="020B0600070205080204" pitchFamily="50" charset="-128"/>
              <a:ea typeface="ＭＳ Ｐゴシック" panose="020B0600070205080204" pitchFamily="50" charset="-128"/>
            </a:rPr>
            <a:t>　　今後も、各種団体等への単独補助金については、明確な基準を設け必要性の低い補助金は見直しや廃止を行う方針である。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30988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92292"/>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3065</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30988</xdr:rowOff>
    </xdr:from>
    <xdr:to>
      <xdr:col>82</xdr:col>
      <xdr:colOff>196850</xdr:colOff>
      <xdr:row>40</xdr:row>
      <xdr:rowOff>30988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131572</xdr:rowOff>
    </xdr:from>
    <xdr:to>
      <xdr:col>82</xdr:col>
      <xdr:colOff>107950</xdr:colOff>
      <xdr:row>36</xdr:row>
      <xdr:rowOff>140716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5671800" y="630377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80281</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21844</xdr:rowOff>
    </xdr:from>
    <xdr:to>
      <xdr:col>78</xdr:col>
      <xdr:colOff>69850</xdr:colOff>
      <xdr:row>36</xdr:row>
      <xdr:rowOff>140716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19404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21844</xdr:rowOff>
    </xdr:from>
    <xdr:to>
      <xdr:col>73</xdr:col>
      <xdr:colOff>180975</xdr:colOff>
      <xdr:row>36</xdr:row>
      <xdr:rowOff>30988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893800" y="61940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30988</xdr:rowOff>
    </xdr:from>
    <xdr:to>
      <xdr:col>69</xdr:col>
      <xdr:colOff>92075</xdr:colOff>
      <xdr:row>36</xdr:row>
      <xdr:rowOff>53848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620318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97299</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09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89916</xdr:rowOff>
    </xdr:from>
    <xdr:to>
      <xdr:col>78</xdr:col>
      <xdr:colOff>120650</xdr:colOff>
      <xdr:row>37</xdr:row>
      <xdr:rowOff>20066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30243</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142494</xdr:rowOff>
    </xdr:from>
    <xdr:to>
      <xdr:col>74</xdr:col>
      <xdr:colOff>31750</xdr:colOff>
      <xdr:row>36</xdr:row>
      <xdr:rowOff>72644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82821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151638</xdr:rowOff>
    </xdr:from>
    <xdr:to>
      <xdr:col>69</xdr:col>
      <xdr:colOff>142875</xdr:colOff>
      <xdr:row>36</xdr:row>
      <xdr:rowOff>81788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91965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114825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年度借入れの町道</a:t>
          </a:r>
          <a:r>
            <a:rPr kumimoji="1" lang="en-US" altLang="ja-JP" sz="1200">
              <a:latin typeface="ＭＳ Ｐゴシック" panose="020B0600070205080204" pitchFamily="50" charset="-128"/>
              <a:ea typeface="ＭＳ Ｐゴシック" panose="020B0600070205080204" pitchFamily="50" charset="-128"/>
            </a:rPr>
            <a:t>220</a:t>
          </a:r>
          <a:r>
            <a:rPr kumimoji="1" lang="ja-JP" altLang="en-US" sz="1200">
              <a:latin typeface="ＭＳ Ｐゴシック" panose="020B0600070205080204" pitchFamily="50" charset="-128"/>
              <a:ea typeface="ＭＳ Ｐゴシック" panose="020B0600070205080204" pitchFamily="50" charset="-128"/>
            </a:rPr>
            <a:t>号線道路改良事業・橋梁長寿命化事業債等の元金償還が開始したものの、</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年度借入れの臨時地方道整備事業、</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年度借入れの北部公園整備事業等の償還が終了したことにより、前年度に比べ</a:t>
          </a:r>
          <a:r>
            <a:rPr kumimoji="1" lang="en-US" altLang="ja-JP" sz="1200">
              <a:latin typeface="ＭＳ Ｐゴシック" panose="020B0600070205080204" pitchFamily="50" charset="-128"/>
              <a:ea typeface="ＭＳ Ｐゴシック" panose="020B0600070205080204" pitchFamily="50" charset="-128"/>
            </a:rPr>
            <a:t>0.9</a:t>
          </a:r>
          <a:r>
            <a:rPr kumimoji="1" lang="ja-JP" altLang="en-US" sz="1200">
              <a:latin typeface="ＭＳ Ｐゴシック" panose="020B0600070205080204" pitchFamily="50" charset="-128"/>
              <a:ea typeface="ＭＳ Ｐゴシック" panose="020B0600070205080204" pitchFamily="50" charset="-128"/>
            </a:rPr>
            <a:t>ポイント低下した。</a:t>
          </a:r>
        </a:p>
        <a:p>
          <a:r>
            <a:rPr kumimoji="1" lang="ja-JP" altLang="en-US" sz="1200">
              <a:latin typeface="ＭＳ Ｐゴシック" panose="020B0600070205080204" pitchFamily="50" charset="-128"/>
              <a:ea typeface="ＭＳ Ｐゴシック" panose="020B0600070205080204" pitchFamily="50" charset="-128"/>
            </a:rPr>
            <a:t>　今後も極力、町にとって有利な普通交付税の基準財政需要額への算入といった地方財政措置がなされる地方債を適切に選択することで、適正な公債費負担となるよう努める。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35561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741148"/>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49276</xdr:rowOff>
    </xdr:from>
    <xdr:to>
      <xdr:col>24</xdr:col>
      <xdr:colOff>25400</xdr:colOff>
      <xdr:row>76</xdr:row>
      <xdr:rowOff>90424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987800" y="1307947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52849</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083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80772</xdr:rowOff>
    </xdr:from>
    <xdr:to>
      <xdr:col>24</xdr:col>
      <xdr:colOff>76200</xdr:colOff>
      <xdr:row>77</xdr:row>
      <xdr:rowOff>10922</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90424</xdr:rowOff>
    </xdr:from>
    <xdr:to>
      <xdr:col>19</xdr:col>
      <xdr:colOff>187325</xdr:colOff>
      <xdr:row>76</xdr:row>
      <xdr:rowOff>108713</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098800" y="13120624"/>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112776</xdr:rowOff>
    </xdr:from>
    <xdr:to>
      <xdr:col>20</xdr:col>
      <xdr:colOff>38100</xdr:colOff>
      <xdr:row>77</xdr:row>
      <xdr:rowOff>42926</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27703</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229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108713</xdr:rowOff>
    </xdr:from>
    <xdr:to>
      <xdr:col>15</xdr:col>
      <xdr:colOff>98425</xdr:colOff>
      <xdr:row>76</xdr:row>
      <xdr:rowOff>154432</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2209800" y="13138913"/>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149861</xdr:rowOff>
    </xdr:from>
    <xdr:to>
      <xdr:col>11</xdr:col>
      <xdr:colOff>9525</xdr:colOff>
      <xdr:row>76</xdr:row>
      <xdr:rowOff>154432</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1320800" y="131800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45990</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45990</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169926</xdr:rowOff>
    </xdr:from>
    <xdr:to>
      <xdr:col>24</xdr:col>
      <xdr:colOff>76200</xdr:colOff>
      <xdr:row>76</xdr:row>
      <xdr:rowOff>100076</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15003</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287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39624</xdr:rowOff>
    </xdr:from>
    <xdr:to>
      <xdr:col>20</xdr:col>
      <xdr:colOff>38100</xdr:colOff>
      <xdr:row>76</xdr:row>
      <xdr:rowOff>141224</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151401</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2838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57913</xdr:rowOff>
    </xdr:from>
    <xdr:to>
      <xdr:col>15</xdr:col>
      <xdr:colOff>149225</xdr:colOff>
      <xdr:row>76</xdr:row>
      <xdr:rowOff>159513</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169689</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103632</xdr:rowOff>
    </xdr:from>
    <xdr:to>
      <xdr:col>11</xdr:col>
      <xdr:colOff>60325</xdr:colOff>
      <xdr:row>77</xdr:row>
      <xdr:rowOff>33782</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43959</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99061</xdr:rowOff>
    </xdr:from>
    <xdr:to>
      <xdr:col>6</xdr:col>
      <xdr:colOff>171450</xdr:colOff>
      <xdr:row>77</xdr:row>
      <xdr:rowOff>29211</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39387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公債費以外の経常収支比率は、前年度に比べ</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ポイント低下し</a:t>
          </a:r>
          <a:r>
            <a:rPr kumimoji="1" lang="en-US" altLang="ja-JP" sz="1300">
              <a:latin typeface="ＭＳ Ｐゴシック" panose="020B0600070205080204" pitchFamily="50" charset="-128"/>
              <a:ea typeface="ＭＳ Ｐゴシック" panose="020B0600070205080204" pitchFamily="50" charset="-128"/>
            </a:rPr>
            <a:t>75.9</a:t>
          </a:r>
          <a:r>
            <a:rPr kumimoji="1" lang="ja-JP" altLang="en-US" sz="1300">
              <a:latin typeface="ＭＳ Ｐゴシック" panose="020B0600070205080204" pitchFamily="50" charset="-128"/>
              <a:ea typeface="ＭＳ Ｐゴシック" panose="020B0600070205080204" pitchFamily="50" charset="-128"/>
            </a:rPr>
            <a:t>％となったが、類似団体平均値</a:t>
          </a:r>
          <a:r>
            <a:rPr kumimoji="1" lang="en-US" altLang="ja-JP" sz="1300">
              <a:latin typeface="ＭＳ Ｐゴシック" panose="020B0600070205080204" pitchFamily="50" charset="-128"/>
              <a:ea typeface="ＭＳ Ｐゴシック" panose="020B0600070205080204" pitchFamily="50" charset="-128"/>
            </a:rPr>
            <a:t>72.7</a:t>
          </a:r>
          <a:r>
            <a:rPr kumimoji="1" lang="ja-JP" altLang="en-US" sz="1300">
              <a:latin typeface="ＭＳ Ｐゴシック" panose="020B0600070205080204" pitchFamily="50" charset="-128"/>
              <a:ea typeface="ＭＳ Ｐゴシック" panose="020B0600070205080204" pitchFamily="50" charset="-128"/>
            </a:rPr>
            <a:t>％と比べると高い結果となった。　</a:t>
          </a:r>
        </a:p>
        <a:p>
          <a:r>
            <a:rPr kumimoji="1" lang="ja-JP" altLang="en-US" sz="1300">
              <a:latin typeface="ＭＳ Ｐゴシック" panose="020B0600070205080204" pitchFamily="50" charset="-128"/>
              <a:ea typeface="ＭＳ Ｐゴシック" panose="020B0600070205080204" pitchFamily="50" charset="-128"/>
            </a:rPr>
            <a:t>　引き続き、経常的経費の抑制に努めるとともに、企業誘致、人口減少対策による安定的な自主財源の確保に努めていく。</a:t>
          </a: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80</xdr:row>
      <xdr:rowOff>100330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123189</xdr:rowOff>
    </xdr:from>
    <xdr:to>
      <xdr:col>82</xdr:col>
      <xdr:colOff>107950</xdr:colOff>
      <xdr:row>79</xdr:row>
      <xdr:rowOff>77470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496289"/>
          <a:ext cx="8382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138447</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168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121920</xdr:rowOff>
    </xdr:from>
    <xdr:to>
      <xdr:col>82</xdr:col>
      <xdr:colOff>158750</xdr:colOff>
      <xdr:row>78</xdr:row>
      <xdr:rowOff>52070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77470</xdr:rowOff>
    </xdr:from>
    <xdr:to>
      <xdr:col>78</xdr:col>
      <xdr:colOff>69850</xdr:colOff>
      <xdr:row>80</xdr:row>
      <xdr:rowOff>39370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62202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125730</xdr:rowOff>
    </xdr:from>
    <xdr:to>
      <xdr:col>78</xdr:col>
      <xdr:colOff>120650</xdr:colOff>
      <xdr:row>79</xdr:row>
      <xdr:rowOff>55880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66057</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267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39370</xdr:rowOff>
    </xdr:from>
    <xdr:to>
      <xdr:col>73</xdr:col>
      <xdr:colOff>180975</xdr:colOff>
      <xdr:row>80</xdr:row>
      <xdr:rowOff>50800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7553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152400</xdr:rowOff>
    </xdr:from>
    <xdr:to>
      <xdr:col>74</xdr:col>
      <xdr:colOff>31750</xdr:colOff>
      <xdr:row>79</xdr:row>
      <xdr:rowOff>82550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92727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50800</xdr:rowOff>
    </xdr:from>
    <xdr:to>
      <xdr:col>69</xdr:col>
      <xdr:colOff>92075</xdr:colOff>
      <xdr:row>80</xdr:row>
      <xdr:rowOff>92711</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004800" y="1376680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69866</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54627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72389</xdr:rowOff>
    </xdr:from>
    <xdr:to>
      <xdr:col>82</xdr:col>
      <xdr:colOff>158750</xdr:colOff>
      <xdr:row>79</xdr:row>
      <xdr:rowOff>2539</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44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44466</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4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26670</xdr:rowOff>
    </xdr:from>
    <xdr:to>
      <xdr:col>78</xdr:col>
      <xdr:colOff>120650</xdr:colOff>
      <xdr:row>79</xdr:row>
      <xdr:rowOff>128270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113047</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65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160020</xdr:rowOff>
    </xdr:from>
    <xdr:to>
      <xdr:col>74</xdr:col>
      <xdr:colOff>31750</xdr:colOff>
      <xdr:row>80</xdr:row>
      <xdr:rowOff>90170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70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74947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79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0</xdr:rowOff>
    </xdr:from>
    <xdr:to>
      <xdr:col>69</xdr:col>
      <xdr:colOff>142875</xdr:colOff>
      <xdr:row>80</xdr:row>
      <xdr:rowOff>101600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86377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80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41911</xdr:rowOff>
    </xdr:from>
    <xdr:to>
      <xdr:col>65</xdr:col>
      <xdr:colOff>53975</xdr:colOff>
      <xdr:row>80</xdr:row>
      <xdr:rowOff>143511</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75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128288</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84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群馬県玉村町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150687</xdr:rowOff>
    </xdr:from>
    <xdr:to>
      <xdr:col>29</xdr:col>
      <xdr:colOff>127000</xdr:colOff>
      <xdr:row>20</xdr:row>
      <xdr:rowOff>9298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12812"/>
          <a:ext cx="0" cy="1573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152825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9298</xdr:rowOff>
    </xdr:from>
    <xdr:to>
      <xdr:col>30</xdr:col>
      <xdr:colOff>25400</xdr:colOff>
      <xdr:row>20</xdr:row>
      <xdr:rowOff>9298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859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65614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56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150687</xdr:rowOff>
    </xdr:from>
    <xdr:to>
      <xdr:col>30</xdr:col>
      <xdr:colOff>25400</xdr:colOff>
      <xdr:row>10</xdr:row>
      <xdr:rowOff>150687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12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142997</xdr:rowOff>
    </xdr:from>
    <xdr:to>
      <xdr:col>29</xdr:col>
      <xdr:colOff>127000</xdr:colOff>
      <xdr:row>19</xdr:row>
      <xdr:rowOff>1673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276722"/>
          <a:ext cx="647700" cy="301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75495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6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58968</xdr:rowOff>
    </xdr:from>
    <xdr:to>
      <xdr:col>29</xdr:col>
      <xdr:colOff>177800</xdr:colOff>
      <xdr:row>17</xdr:row>
      <xdr:rowOff>160568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1673</xdr:rowOff>
    </xdr:from>
    <xdr:to>
      <xdr:col>26</xdr:col>
      <xdr:colOff>50800</xdr:colOff>
      <xdr:row>19</xdr:row>
      <xdr:rowOff>21300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306848"/>
          <a:ext cx="698500" cy="196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86155</xdr:rowOff>
    </xdr:from>
    <xdr:to>
      <xdr:col>26</xdr:col>
      <xdr:colOff>101600</xdr:colOff>
      <xdr:row>18</xdr:row>
      <xdr:rowOff>16305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26482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1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18524</xdr:rowOff>
    </xdr:from>
    <xdr:to>
      <xdr:col>22</xdr:col>
      <xdr:colOff>114300</xdr:colOff>
      <xdr:row>19</xdr:row>
      <xdr:rowOff>21300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323699"/>
          <a:ext cx="698500" cy="2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102418</xdr:rowOff>
    </xdr:from>
    <xdr:to>
      <xdr:col>22</xdr:col>
      <xdr:colOff>165100</xdr:colOff>
      <xdr:row>18</xdr:row>
      <xdr:rowOff>32568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42745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3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161301</xdr:rowOff>
    </xdr:from>
    <xdr:to>
      <xdr:col>18</xdr:col>
      <xdr:colOff>177800</xdr:colOff>
      <xdr:row>19</xdr:row>
      <xdr:rowOff>18524</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295026"/>
          <a:ext cx="698500" cy="286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107545</xdr:rowOff>
    </xdr:from>
    <xdr:to>
      <xdr:col>19</xdr:col>
      <xdr:colOff>38100</xdr:colOff>
      <xdr:row>18</xdr:row>
      <xdr:rowOff>37695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47872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119873</xdr:rowOff>
    </xdr:from>
    <xdr:to>
      <xdr:col>15</xdr:col>
      <xdr:colOff>101600</xdr:colOff>
      <xdr:row>18</xdr:row>
      <xdr:rowOff>50023</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60200</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92197</xdr:rowOff>
    </xdr:from>
    <xdr:to>
      <xdr:col>29</xdr:col>
      <xdr:colOff>177800</xdr:colOff>
      <xdr:row>19</xdr:row>
      <xdr:rowOff>22347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2259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64274</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122323</xdr:rowOff>
    </xdr:from>
    <xdr:to>
      <xdr:col>26</xdr:col>
      <xdr:colOff>101600</xdr:colOff>
      <xdr:row>19</xdr:row>
      <xdr:rowOff>52473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2560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37250</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342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141950</xdr:rowOff>
    </xdr:from>
    <xdr:to>
      <xdr:col>22</xdr:col>
      <xdr:colOff>165100</xdr:colOff>
      <xdr:row>19</xdr:row>
      <xdr:rowOff>72100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75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56877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362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139174</xdr:rowOff>
    </xdr:from>
    <xdr:to>
      <xdr:col>19</xdr:col>
      <xdr:colOff>38100</xdr:colOff>
      <xdr:row>19</xdr:row>
      <xdr:rowOff>69324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72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54101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59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110501</xdr:rowOff>
    </xdr:from>
    <xdr:to>
      <xdr:col>15</xdr:col>
      <xdr:colOff>101600</xdr:colOff>
      <xdr:row>19</xdr:row>
      <xdr:rowOff>40651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44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25428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3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235033</xdr:rowOff>
    </xdr:from>
    <xdr:to>
      <xdr:col>29</xdr:col>
      <xdr:colOff>127000</xdr:colOff>
      <xdr:row>37</xdr:row>
      <xdr:rowOff>178988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59583"/>
          <a:ext cx="0" cy="1144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151065</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178988</xdr:rowOff>
    </xdr:from>
    <xdr:to>
      <xdr:col>30</xdr:col>
      <xdr:colOff>25400</xdr:colOff>
      <xdr:row>37</xdr:row>
      <xdr:rowOff>178988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03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149960</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03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235033</xdr:rowOff>
    </xdr:from>
    <xdr:to>
      <xdr:col>30</xdr:col>
      <xdr:colOff>25400</xdr:colOff>
      <xdr:row>33</xdr:row>
      <xdr:rowOff>235033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595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84213</xdr:rowOff>
    </xdr:from>
    <xdr:to>
      <xdr:col>29</xdr:col>
      <xdr:colOff>127000</xdr:colOff>
      <xdr:row>36</xdr:row>
      <xdr:rowOff>86976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7037463"/>
          <a:ext cx="647700" cy="2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104747</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715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259670</xdr:rowOff>
    </xdr:from>
    <xdr:to>
      <xdr:col>29</xdr:col>
      <xdr:colOff>177800</xdr:colOff>
      <xdr:row>36</xdr:row>
      <xdr:rowOff>18370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86976</xdr:rowOff>
    </xdr:from>
    <xdr:to>
      <xdr:col>26</xdr:col>
      <xdr:colOff>50800</xdr:colOff>
      <xdr:row>36</xdr:row>
      <xdr:rowOff>88119</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7040226"/>
          <a:ext cx="698500" cy="11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272377</xdr:rowOff>
    </xdr:from>
    <xdr:to>
      <xdr:col>26</xdr:col>
      <xdr:colOff>101600</xdr:colOff>
      <xdr:row>36</xdr:row>
      <xdr:rowOff>31077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82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41254</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51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57658</xdr:rowOff>
    </xdr:from>
    <xdr:to>
      <xdr:col>22</xdr:col>
      <xdr:colOff>114300</xdr:colOff>
      <xdr:row>36</xdr:row>
      <xdr:rowOff>88119</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7010908"/>
          <a:ext cx="698500" cy="304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270948</xdr:rowOff>
    </xdr:from>
    <xdr:to>
      <xdr:col>22</xdr:col>
      <xdr:colOff>165100</xdr:colOff>
      <xdr:row>36</xdr:row>
      <xdr:rowOff>29648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39825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5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57658</xdr:rowOff>
    </xdr:from>
    <xdr:to>
      <xdr:col>18</xdr:col>
      <xdr:colOff>177800</xdr:colOff>
      <xdr:row>36</xdr:row>
      <xdr:rowOff>78022</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7010908"/>
          <a:ext cx="698500" cy="20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268129</xdr:rowOff>
    </xdr:from>
    <xdr:to>
      <xdr:col>19</xdr:col>
      <xdr:colOff>38100</xdr:colOff>
      <xdr:row>36</xdr:row>
      <xdr:rowOff>26829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37006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64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267653</xdr:rowOff>
    </xdr:from>
    <xdr:to>
      <xdr:col>15</xdr:col>
      <xdr:colOff>101600</xdr:colOff>
      <xdr:row>36</xdr:row>
      <xdr:rowOff>26353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78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36530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64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33413</xdr:rowOff>
    </xdr:from>
    <xdr:to>
      <xdr:col>29</xdr:col>
      <xdr:colOff>177800</xdr:colOff>
      <xdr:row>36</xdr:row>
      <xdr:rowOff>135013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9866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5490</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9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36176</xdr:rowOff>
    </xdr:from>
    <xdr:to>
      <xdr:col>26</xdr:col>
      <xdr:colOff>101600</xdr:colOff>
      <xdr:row>36</xdr:row>
      <xdr:rowOff>137776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989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122553</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075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37319</xdr:rowOff>
    </xdr:from>
    <xdr:to>
      <xdr:col>22</xdr:col>
      <xdr:colOff>165100</xdr:colOff>
      <xdr:row>36</xdr:row>
      <xdr:rowOff>138919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990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123696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076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6858</xdr:rowOff>
    </xdr:from>
    <xdr:to>
      <xdr:col>19</xdr:col>
      <xdr:colOff>38100</xdr:colOff>
      <xdr:row>36</xdr:row>
      <xdr:rowOff>108458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960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93235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046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27222</xdr:rowOff>
    </xdr:from>
    <xdr:to>
      <xdr:col>15</xdr:col>
      <xdr:colOff>101600</xdr:colOff>
      <xdr:row>36</xdr:row>
      <xdr:rowOff>128822</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980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113599</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066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群馬県玉村町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36,099
35,006
25.78
14,107,528
13,207,805
876,649
7,946,220
9,989,201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5226</xdr:rowOff>
    </xdr:from>
    <xdr:to>
      <xdr:col>24</xdr:col>
      <xdr:colOff>62865</xdr:colOff>
      <xdr:row>39</xdr:row>
      <xdr:rowOff>10617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48726"/>
          <a:ext cx="1270" cy="1548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14444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10617</xdr:rowOff>
    </xdr:from>
    <xdr:to>
      <xdr:col>24</xdr:col>
      <xdr:colOff>152400</xdr:colOff>
      <xdr:row>39</xdr:row>
      <xdr:rowOff>10617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123353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5226</xdr:rowOff>
    </xdr:from>
    <xdr:to>
      <xdr:col>24</xdr:col>
      <xdr:colOff>152400</xdr:colOff>
      <xdr:row>30</xdr:row>
      <xdr:rowOff>5226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4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158788</xdr:rowOff>
    </xdr:from>
    <xdr:to>
      <xdr:col>24</xdr:col>
      <xdr:colOff>63500</xdr:colOff>
      <xdr:row>37</xdr:row>
      <xdr:rowOff>26562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30988"/>
          <a:ext cx="838200" cy="39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53198</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53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30321</xdr:rowOff>
    </xdr:from>
    <xdr:to>
      <xdr:col>24</xdr:col>
      <xdr:colOff>114300</xdr:colOff>
      <xdr:row>36</xdr:row>
      <xdr:rowOff>131921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26562</xdr:rowOff>
    </xdr:from>
    <xdr:to>
      <xdr:col>19</xdr:col>
      <xdr:colOff>177800</xdr:colOff>
      <xdr:row>38</xdr:row>
      <xdr:rowOff>65881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70212"/>
          <a:ext cx="889000" cy="210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56877</xdr:rowOff>
    </xdr:from>
    <xdr:to>
      <xdr:col>20</xdr:col>
      <xdr:colOff>38100</xdr:colOff>
      <xdr:row>36</xdr:row>
      <xdr:rowOff>158477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3554</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0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39383</xdr:rowOff>
    </xdr:from>
    <xdr:to>
      <xdr:col>15</xdr:col>
      <xdr:colOff>50800</xdr:colOff>
      <xdr:row>38</xdr:row>
      <xdr:rowOff>65881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554483"/>
          <a:ext cx="889000" cy="2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15653</xdr:rowOff>
    </xdr:from>
    <xdr:to>
      <xdr:col>15</xdr:col>
      <xdr:colOff>101600</xdr:colOff>
      <xdr:row>37</xdr:row>
      <xdr:rowOff>117253</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133780</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19514</xdr:rowOff>
    </xdr:from>
    <xdr:to>
      <xdr:col>10</xdr:col>
      <xdr:colOff>114300</xdr:colOff>
      <xdr:row>38</xdr:row>
      <xdr:rowOff>39383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534614"/>
          <a:ext cx="889000" cy="1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22435</xdr:rowOff>
    </xdr:from>
    <xdr:to>
      <xdr:col>10</xdr:col>
      <xdr:colOff>165100</xdr:colOff>
      <xdr:row>37</xdr:row>
      <xdr:rowOff>124035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140562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31845</xdr:rowOff>
    </xdr:from>
    <xdr:to>
      <xdr:col>6</xdr:col>
      <xdr:colOff>38100</xdr:colOff>
      <xdr:row>37</xdr:row>
      <xdr:rowOff>133445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149972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107988</xdr:rowOff>
    </xdr:from>
    <xdr:to>
      <xdr:col>24</xdr:col>
      <xdr:colOff>114300</xdr:colOff>
      <xdr:row>37</xdr:row>
      <xdr:rowOff>38138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8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86415</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5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147212</xdr:rowOff>
    </xdr:from>
    <xdr:to>
      <xdr:col>20</xdr:col>
      <xdr:colOff>38100</xdr:colOff>
      <xdr:row>37</xdr:row>
      <xdr:rowOff>77362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1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68489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12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15081</xdr:rowOff>
    </xdr:from>
    <xdr:to>
      <xdr:col>15</xdr:col>
      <xdr:colOff>101600</xdr:colOff>
      <xdr:row>38</xdr:row>
      <xdr:rowOff>116681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3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107808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62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160033</xdr:rowOff>
    </xdr:from>
    <xdr:to>
      <xdr:col>10</xdr:col>
      <xdr:colOff>165100</xdr:colOff>
      <xdr:row>38</xdr:row>
      <xdr:rowOff>90183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0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81310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9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140164</xdr:rowOff>
    </xdr:from>
    <xdr:to>
      <xdr:col>6</xdr:col>
      <xdr:colOff>38100</xdr:colOff>
      <xdr:row>38</xdr:row>
      <xdr:rowOff>70314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8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61441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7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92494</xdr:rowOff>
    </xdr:from>
    <xdr:to>
      <xdr:col>24</xdr:col>
      <xdr:colOff>62865</xdr:colOff>
      <xdr:row>58</xdr:row>
      <xdr:rowOff>116446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4994"/>
          <a:ext cx="1270" cy="1395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120273</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116446</xdr:rowOff>
    </xdr:from>
    <xdr:to>
      <xdr:col>24</xdr:col>
      <xdr:colOff>152400</xdr:colOff>
      <xdr:row>58</xdr:row>
      <xdr:rowOff>116446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39171</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92494</xdr:rowOff>
    </xdr:from>
    <xdr:to>
      <xdr:col>24</xdr:col>
      <xdr:colOff>152400</xdr:colOff>
      <xdr:row>50</xdr:row>
      <xdr:rowOff>92494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4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56820</xdr:rowOff>
    </xdr:from>
    <xdr:to>
      <xdr:col>24</xdr:col>
      <xdr:colOff>63500</xdr:colOff>
      <xdr:row>56</xdr:row>
      <xdr:rowOff>119990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658020"/>
          <a:ext cx="838200" cy="6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161561</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91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11684</xdr:rowOff>
    </xdr:from>
    <xdr:to>
      <xdr:col>24</xdr:col>
      <xdr:colOff>114300</xdr:colOff>
      <xdr:row>56</xdr:row>
      <xdr:rowOff>113284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1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40525</xdr:rowOff>
    </xdr:from>
    <xdr:to>
      <xdr:col>19</xdr:col>
      <xdr:colOff>177800</xdr:colOff>
      <xdr:row>56</xdr:row>
      <xdr:rowOff>119990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641725"/>
          <a:ext cx="889000" cy="79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83033</xdr:rowOff>
    </xdr:from>
    <xdr:to>
      <xdr:col>20</xdr:col>
      <xdr:colOff>38100</xdr:colOff>
      <xdr:row>57</xdr:row>
      <xdr:rowOff>13183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8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4310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77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40525</xdr:rowOff>
    </xdr:from>
    <xdr:to>
      <xdr:col>15</xdr:col>
      <xdr:colOff>50800</xdr:colOff>
      <xdr:row>56</xdr:row>
      <xdr:rowOff>67881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641725"/>
          <a:ext cx="889000" cy="27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114326</xdr:rowOff>
    </xdr:from>
    <xdr:to>
      <xdr:col>15</xdr:col>
      <xdr:colOff>101600</xdr:colOff>
      <xdr:row>57</xdr:row>
      <xdr:rowOff>44476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35603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80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30988</xdr:rowOff>
    </xdr:from>
    <xdr:to>
      <xdr:col>10</xdr:col>
      <xdr:colOff>114300</xdr:colOff>
      <xdr:row>56</xdr:row>
      <xdr:rowOff>67881</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632188"/>
          <a:ext cx="889000" cy="36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109601</xdr:rowOff>
    </xdr:from>
    <xdr:to>
      <xdr:col>10</xdr:col>
      <xdr:colOff>165100</xdr:colOff>
      <xdr:row>57</xdr:row>
      <xdr:rowOff>39751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30878</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80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151854</xdr:rowOff>
    </xdr:from>
    <xdr:to>
      <xdr:col>6</xdr:col>
      <xdr:colOff>38100</xdr:colOff>
      <xdr:row>57</xdr:row>
      <xdr:rowOff>82004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73131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8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6020</xdr:rowOff>
    </xdr:from>
    <xdr:to>
      <xdr:col>24</xdr:col>
      <xdr:colOff>114300</xdr:colOff>
      <xdr:row>56</xdr:row>
      <xdr:rowOff>107620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60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28897</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458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69190</xdr:rowOff>
    </xdr:from>
    <xdr:to>
      <xdr:col>20</xdr:col>
      <xdr:colOff>38100</xdr:colOff>
      <xdr:row>56</xdr:row>
      <xdr:rowOff>170790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67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15867</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44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161175</xdr:rowOff>
    </xdr:from>
    <xdr:to>
      <xdr:col>15</xdr:col>
      <xdr:colOff>101600</xdr:colOff>
      <xdr:row>56</xdr:row>
      <xdr:rowOff>91325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59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107852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36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17081</xdr:rowOff>
    </xdr:from>
    <xdr:to>
      <xdr:col>10</xdr:col>
      <xdr:colOff>165100</xdr:colOff>
      <xdr:row>56</xdr:row>
      <xdr:rowOff>118681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61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135208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3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151638</xdr:rowOff>
    </xdr:from>
    <xdr:to>
      <xdr:col>6</xdr:col>
      <xdr:colOff>38100</xdr:colOff>
      <xdr:row>56</xdr:row>
      <xdr:rowOff>81788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98315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35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110073</xdr:rowOff>
    </xdr:from>
    <xdr:to>
      <xdr:col>24</xdr:col>
      <xdr:colOff>62865</xdr:colOff>
      <xdr:row>78</xdr:row>
      <xdr:rowOff>127219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54473"/>
          <a:ext cx="1270" cy="1045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131046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0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127219</xdr:rowOff>
    </xdr:from>
    <xdr:to>
      <xdr:col>24</xdr:col>
      <xdr:colOff>152400</xdr:colOff>
      <xdr:row>78</xdr:row>
      <xdr:rowOff>127219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0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56750</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22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110073</xdr:rowOff>
    </xdr:from>
    <xdr:to>
      <xdr:col>24</xdr:col>
      <xdr:colOff>152400</xdr:colOff>
      <xdr:row>72</xdr:row>
      <xdr:rowOff>110073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5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144684</xdr:rowOff>
    </xdr:from>
    <xdr:to>
      <xdr:col>24</xdr:col>
      <xdr:colOff>63500</xdr:colOff>
      <xdr:row>77</xdr:row>
      <xdr:rowOff>160091</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346334"/>
          <a:ext cx="838200" cy="1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96369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265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73492</xdr:rowOff>
    </xdr:from>
    <xdr:to>
      <xdr:col>24</xdr:col>
      <xdr:colOff>114300</xdr:colOff>
      <xdr:row>78</xdr:row>
      <xdr:rowOff>3642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160091</xdr:rowOff>
    </xdr:from>
    <xdr:to>
      <xdr:col>19</xdr:col>
      <xdr:colOff>177800</xdr:colOff>
      <xdr:row>78</xdr:row>
      <xdr:rowOff>22337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361741"/>
          <a:ext cx="889000" cy="3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74819</xdr:rowOff>
    </xdr:from>
    <xdr:to>
      <xdr:col>20</xdr:col>
      <xdr:colOff>38100</xdr:colOff>
      <xdr:row>78</xdr:row>
      <xdr:rowOff>4969</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21496</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5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22337</xdr:rowOff>
    </xdr:from>
    <xdr:to>
      <xdr:col>15</xdr:col>
      <xdr:colOff>50800</xdr:colOff>
      <xdr:row>78</xdr:row>
      <xdr:rowOff>63759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395437"/>
          <a:ext cx="889000" cy="4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95438</xdr:rowOff>
    </xdr:from>
    <xdr:to>
      <xdr:col>15</xdr:col>
      <xdr:colOff>101600</xdr:colOff>
      <xdr:row>78</xdr:row>
      <xdr:rowOff>25588</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42115</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7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168411</xdr:rowOff>
    </xdr:from>
    <xdr:to>
      <xdr:col>10</xdr:col>
      <xdr:colOff>114300</xdr:colOff>
      <xdr:row>78</xdr:row>
      <xdr:rowOff>63759</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370061"/>
          <a:ext cx="889000" cy="66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90226</xdr:rowOff>
    </xdr:from>
    <xdr:to>
      <xdr:col>10</xdr:col>
      <xdr:colOff>165100</xdr:colOff>
      <xdr:row>78</xdr:row>
      <xdr:rowOff>20376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36903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6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86158</xdr:rowOff>
    </xdr:from>
    <xdr:to>
      <xdr:col>6</xdr:col>
      <xdr:colOff>38100</xdr:colOff>
      <xdr:row>78</xdr:row>
      <xdr:rowOff>16308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8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32835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6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93884</xdr:rowOff>
    </xdr:from>
    <xdr:to>
      <xdr:col>24</xdr:col>
      <xdr:colOff>114300</xdr:colOff>
      <xdr:row>78</xdr:row>
      <xdr:rowOff>24034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29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72311</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73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109291</xdr:rowOff>
    </xdr:from>
    <xdr:to>
      <xdr:col>20</xdr:col>
      <xdr:colOff>38100</xdr:colOff>
      <xdr:row>78</xdr:row>
      <xdr:rowOff>39441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1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30568</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403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142987</xdr:rowOff>
    </xdr:from>
    <xdr:to>
      <xdr:col>15</xdr:col>
      <xdr:colOff>101600</xdr:colOff>
      <xdr:row>78</xdr:row>
      <xdr:rowOff>73137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4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64264</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43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12959</xdr:rowOff>
    </xdr:from>
    <xdr:to>
      <xdr:col>10</xdr:col>
      <xdr:colOff>165100</xdr:colOff>
      <xdr:row>78</xdr:row>
      <xdr:rowOff>114559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8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105686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478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117611</xdr:rowOff>
    </xdr:from>
    <xdr:to>
      <xdr:col>6</xdr:col>
      <xdr:colOff>38100</xdr:colOff>
      <xdr:row>78</xdr:row>
      <xdr:rowOff>47761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1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38888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411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103135</xdr:rowOff>
    </xdr:from>
    <xdr:to>
      <xdr:col>24</xdr:col>
      <xdr:colOff>62865</xdr:colOff>
      <xdr:row>97</xdr:row>
      <xdr:rowOff>108023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533635"/>
          <a:ext cx="1270" cy="1205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111850</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74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108023</xdr:rowOff>
    </xdr:from>
    <xdr:to>
      <xdr:col>24</xdr:col>
      <xdr:colOff>152400</xdr:colOff>
      <xdr:row>97</xdr:row>
      <xdr:rowOff>108023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738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49812</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308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103135</xdr:rowOff>
    </xdr:from>
    <xdr:to>
      <xdr:col>24</xdr:col>
      <xdr:colOff>152400</xdr:colOff>
      <xdr:row>90</xdr:row>
      <xdr:rowOff>103135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533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37832</xdr:rowOff>
    </xdr:from>
    <xdr:to>
      <xdr:col>24</xdr:col>
      <xdr:colOff>63500</xdr:colOff>
      <xdr:row>97</xdr:row>
      <xdr:rowOff>109384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497032"/>
          <a:ext cx="838200" cy="243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157094</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1019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134217</xdr:rowOff>
    </xdr:from>
    <xdr:to>
      <xdr:col>24</xdr:col>
      <xdr:colOff>114300</xdr:colOff>
      <xdr:row>95</xdr:row>
      <xdr:rowOff>64367</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25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109384</xdr:rowOff>
    </xdr:from>
    <xdr:to>
      <xdr:col>19</xdr:col>
      <xdr:colOff>177800</xdr:colOff>
      <xdr:row>97</xdr:row>
      <xdr:rowOff>160317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740034"/>
          <a:ext cx="889000" cy="50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62872</xdr:rowOff>
    </xdr:from>
    <xdr:to>
      <xdr:col>20</xdr:col>
      <xdr:colOff>38100</xdr:colOff>
      <xdr:row>96</xdr:row>
      <xdr:rowOff>164472</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5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9549</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29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160317</xdr:rowOff>
    </xdr:from>
    <xdr:to>
      <xdr:col>15</xdr:col>
      <xdr:colOff>50800</xdr:colOff>
      <xdr:row>98</xdr:row>
      <xdr:rowOff>30767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790967"/>
          <a:ext cx="889000" cy="4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110280</xdr:rowOff>
    </xdr:from>
    <xdr:to>
      <xdr:col>15</xdr:col>
      <xdr:colOff>101600</xdr:colOff>
      <xdr:row>97</xdr:row>
      <xdr:rowOff>40430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6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56957</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34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21405</xdr:rowOff>
    </xdr:from>
    <xdr:to>
      <xdr:col>10</xdr:col>
      <xdr:colOff>114300</xdr:colOff>
      <xdr:row>98</xdr:row>
      <xdr:rowOff>30767</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1130300" y="16823505"/>
          <a:ext cx="889000" cy="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149468</xdr:rowOff>
    </xdr:from>
    <xdr:to>
      <xdr:col>10</xdr:col>
      <xdr:colOff>165100</xdr:colOff>
      <xdr:row>97</xdr:row>
      <xdr:rowOff>79618</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60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96145</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38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151504</xdr:rowOff>
    </xdr:from>
    <xdr:to>
      <xdr:col>6</xdr:col>
      <xdr:colOff>38100</xdr:colOff>
      <xdr:row>97</xdr:row>
      <xdr:rowOff>81654</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10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98181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385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158482</xdr:rowOff>
    </xdr:from>
    <xdr:to>
      <xdr:col>24</xdr:col>
      <xdr:colOff>114300</xdr:colOff>
      <xdr:row>96</xdr:row>
      <xdr:rowOff>88632</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44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136909</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42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58584</xdr:rowOff>
    </xdr:from>
    <xdr:to>
      <xdr:col>20</xdr:col>
      <xdr:colOff>38100</xdr:colOff>
      <xdr:row>97</xdr:row>
      <xdr:rowOff>160184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68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151311</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78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109517</xdr:rowOff>
    </xdr:from>
    <xdr:to>
      <xdr:col>15</xdr:col>
      <xdr:colOff>101600</xdr:colOff>
      <xdr:row>98</xdr:row>
      <xdr:rowOff>39667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74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30794</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832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151417</xdr:rowOff>
    </xdr:from>
    <xdr:to>
      <xdr:col>10</xdr:col>
      <xdr:colOff>165100</xdr:colOff>
      <xdr:row>98</xdr:row>
      <xdr:rowOff>81567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78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72694</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87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142055</xdr:rowOff>
    </xdr:from>
    <xdr:to>
      <xdr:col>6</xdr:col>
      <xdr:colOff>38100</xdr:colOff>
      <xdr:row>98</xdr:row>
      <xdr:rowOff>72205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77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63332</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865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5795</xdr:rowOff>
    </xdr:from>
    <xdr:to>
      <xdr:col>54</xdr:col>
      <xdr:colOff>189865</xdr:colOff>
      <xdr:row>38</xdr:row>
      <xdr:rowOff>70793</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320745"/>
          <a:ext cx="1270" cy="1265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74620</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58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70793</xdr:rowOff>
    </xdr:from>
    <xdr:to>
      <xdr:col>55</xdr:col>
      <xdr:colOff>88900</xdr:colOff>
      <xdr:row>38</xdr:row>
      <xdr:rowOff>70793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585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123922</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095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5795</xdr:rowOff>
    </xdr:from>
    <xdr:to>
      <xdr:col>55</xdr:col>
      <xdr:colOff>88900</xdr:colOff>
      <xdr:row>31</xdr:row>
      <xdr:rowOff>5795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32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49773</xdr:rowOff>
    </xdr:from>
    <xdr:to>
      <xdr:col>55</xdr:col>
      <xdr:colOff>0</xdr:colOff>
      <xdr:row>36</xdr:row>
      <xdr:rowOff>170681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9639300" y="5193273"/>
          <a:ext cx="838200" cy="1149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163441</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5992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140564</xdr:rowOff>
    </xdr:from>
    <xdr:to>
      <xdr:col>55</xdr:col>
      <xdr:colOff>50800</xdr:colOff>
      <xdr:row>36</xdr:row>
      <xdr:rowOff>70714</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14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49773</xdr:rowOff>
    </xdr:from>
    <xdr:to>
      <xdr:col>50</xdr:col>
      <xdr:colOff>114300</xdr:colOff>
      <xdr:row>38</xdr:row>
      <xdr:rowOff>581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5193273"/>
          <a:ext cx="889000" cy="132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82771</xdr:rowOff>
    </xdr:from>
    <xdr:to>
      <xdr:col>50</xdr:col>
      <xdr:colOff>165100</xdr:colOff>
      <xdr:row>30</xdr:row>
      <xdr:rowOff>12921</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505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29448</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39795" y="483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581</xdr:rowOff>
    </xdr:from>
    <xdr:to>
      <xdr:col>45</xdr:col>
      <xdr:colOff>177800</xdr:colOff>
      <xdr:row>38</xdr:row>
      <xdr:rowOff>2616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6515681"/>
          <a:ext cx="889000" cy="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66856</xdr:rowOff>
    </xdr:from>
    <xdr:to>
      <xdr:col>46</xdr:col>
      <xdr:colOff>38100</xdr:colOff>
      <xdr:row>36</xdr:row>
      <xdr:rowOff>168456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13533</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01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166697</xdr:rowOff>
    </xdr:from>
    <xdr:to>
      <xdr:col>41</xdr:col>
      <xdr:colOff>50800</xdr:colOff>
      <xdr:row>38</xdr:row>
      <xdr:rowOff>2616</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6972300" y="6510347"/>
          <a:ext cx="889000" cy="7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72713</xdr:rowOff>
    </xdr:from>
    <xdr:to>
      <xdr:col>41</xdr:col>
      <xdr:colOff>101600</xdr:colOff>
      <xdr:row>37</xdr:row>
      <xdr:rowOff>2863</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19390</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02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92514</xdr:rowOff>
    </xdr:from>
    <xdr:to>
      <xdr:col>36</xdr:col>
      <xdr:colOff>165100</xdr:colOff>
      <xdr:row>37</xdr:row>
      <xdr:rowOff>22664</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39191</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119881</xdr:rowOff>
    </xdr:from>
    <xdr:to>
      <xdr:col>55</xdr:col>
      <xdr:colOff>50800</xdr:colOff>
      <xdr:row>37</xdr:row>
      <xdr:rowOff>50031</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29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98308</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27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170423</xdr:rowOff>
    </xdr:from>
    <xdr:to>
      <xdr:col>50</xdr:col>
      <xdr:colOff>165100</xdr:colOff>
      <xdr:row>30</xdr:row>
      <xdr:rowOff>100573</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514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91700</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39795" y="5235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121231</xdr:rowOff>
    </xdr:from>
    <xdr:to>
      <xdr:col>46</xdr:col>
      <xdr:colOff>38100</xdr:colOff>
      <xdr:row>38</xdr:row>
      <xdr:rowOff>51381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46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42508</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655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123266</xdr:rowOff>
    </xdr:from>
    <xdr:to>
      <xdr:col>41</xdr:col>
      <xdr:colOff>101600</xdr:colOff>
      <xdr:row>38</xdr:row>
      <xdr:rowOff>53416</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46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44543</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55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115896</xdr:rowOff>
    </xdr:from>
    <xdr:to>
      <xdr:col>36</xdr:col>
      <xdr:colOff>165100</xdr:colOff>
      <xdr:row>38</xdr:row>
      <xdr:rowOff>46047</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45954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37174</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552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4954</xdr:rowOff>
    </xdr:from>
    <xdr:to>
      <xdr:col>54</xdr:col>
      <xdr:colOff>189865</xdr:colOff>
      <xdr:row>58</xdr:row>
      <xdr:rowOff>109781</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748904"/>
          <a:ext cx="1270" cy="1304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113608</xdr:rowOff>
    </xdr:from>
    <xdr:ext cx="469744"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05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109781</xdr:rowOff>
    </xdr:from>
    <xdr:to>
      <xdr:col>55</xdr:col>
      <xdr:colOff>88900</xdr:colOff>
      <xdr:row>58</xdr:row>
      <xdr:rowOff>109781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05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123081</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524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4954</xdr:rowOff>
    </xdr:from>
    <xdr:to>
      <xdr:col>55</xdr:col>
      <xdr:colOff>88900</xdr:colOff>
      <xdr:row>51</xdr:row>
      <xdr:rowOff>4954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74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88146</xdr:rowOff>
    </xdr:from>
    <xdr:to>
      <xdr:col>55</xdr:col>
      <xdr:colOff>0</xdr:colOff>
      <xdr:row>58</xdr:row>
      <xdr:rowOff>14414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9639300" y="9860796"/>
          <a:ext cx="838200" cy="97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23157</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795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44730</xdr:rowOff>
    </xdr:from>
    <xdr:to>
      <xdr:col>55</xdr:col>
      <xdr:colOff>50800</xdr:colOff>
      <xdr:row>57</xdr:row>
      <xdr:rowOff>146330</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8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2046</xdr:rowOff>
    </xdr:from>
    <xdr:to>
      <xdr:col>50</xdr:col>
      <xdr:colOff>114300</xdr:colOff>
      <xdr:row>58</xdr:row>
      <xdr:rowOff>14414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8750300" y="9946146"/>
          <a:ext cx="889000" cy="1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22295</xdr:rowOff>
    </xdr:from>
    <xdr:to>
      <xdr:col>50</xdr:col>
      <xdr:colOff>165100</xdr:colOff>
      <xdr:row>57</xdr:row>
      <xdr:rowOff>123895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79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140422</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57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2046</xdr:rowOff>
    </xdr:from>
    <xdr:to>
      <xdr:col>45</xdr:col>
      <xdr:colOff>177800</xdr:colOff>
      <xdr:row>58</xdr:row>
      <xdr:rowOff>19969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7861300" y="9946146"/>
          <a:ext cx="889000" cy="17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25971</xdr:rowOff>
    </xdr:from>
    <xdr:to>
      <xdr:col>46</xdr:col>
      <xdr:colOff>38100</xdr:colOff>
      <xdr:row>57</xdr:row>
      <xdr:rowOff>127571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7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144098</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57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1813</xdr:rowOff>
    </xdr:from>
    <xdr:to>
      <xdr:col>41</xdr:col>
      <xdr:colOff>50800</xdr:colOff>
      <xdr:row>58</xdr:row>
      <xdr:rowOff>19969</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6972300" y="9945913"/>
          <a:ext cx="889000" cy="18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43697</xdr:rowOff>
    </xdr:from>
    <xdr:to>
      <xdr:col>41</xdr:col>
      <xdr:colOff>101600</xdr:colOff>
      <xdr:row>57</xdr:row>
      <xdr:rowOff>145297</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81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161824</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59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21733</xdr:rowOff>
    </xdr:from>
    <xdr:to>
      <xdr:col>36</xdr:col>
      <xdr:colOff>165100</xdr:colOff>
      <xdr:row>57</xdr:row>
      <xdr:rowOff>123333</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79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139860</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56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37346</xdr:rowOff>
    </xdr:from>
    <xdr:to>
      <xdr:col>55</xdr:col>
      <xdr:colOff>50800</xdr:colOff>
      <xdr:row>57</xdr:row>
      <xdr:rowOff>138946</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80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60223</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66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135064</xdr:rowOff>
    </xdr:from>
    <xdr:to>
      <xdr:col>50</xdr:col>
      <xdr:colOff>165100</xdr:colOff>
      <xdr:row>58</xdr:row>
      <xdr:rowOff>65214</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90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56341</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1000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122696</xdr:rowOff>
    </xdr:from>
    <xdr:to>
      <xdr:col>46</xdr:col>
      <xdr:colOff>38100</xdr:colOff>
      <xdr:row>58</xdr:row>
      <xdr:rowOff>52846</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89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43973</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98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140619</xdr:rowOff>
    </xdr:from>
    <xdr:to>
      <xdr:col>41</xdr:col>
      <xdr:colOff>101600</xdr:colOff>
      <xdr:row>58</xdr:row>
      <xdr:rowOff>70769</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91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61896</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1000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122463</xdr:rowOff>
    </xdr:from>
    <xdr:to>
      <xdr:col>36</xdr:col>
      <xdr:colOff>165100</xdr:colOff>
      <xdr:row>58</xdr:row>
      <xdr:rowOff>52613</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89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43740</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998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9904</xdr:rowOff>
    </xdr:from>
    <xdr:to>
      <xdr:col>54</xdr:col>
      <xdr:colOff>189865</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011404"/>
          <a:ext cx="1270" cy="163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128031</xdr:rowOff>
    </xdr:from>
    <xdr:ext cx="534377"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7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9904</xdr:rowOff>
    </xdr:from>
    <xdr:to>
      <xdr:col>55</xdr:col>
      <xdr:colOff>88900</xdr:colOff>
      <xdr:row>70</xdr:row>
      <xdr:rowOff>9904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011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10035</xdr:rowOff>
    </xdr:from>
    <xdr:to>
      <xdr:col>55</xdr:col>
      <xdr:colOff>0</xdr:colOff>
      <xdr:row>79</xdr:row>
      <xdr:rowOff>64213</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554585"/>
          <a:ext cx="838200" cy="5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53615</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255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30738</xdr:rowOff>
    </xdr:from>
    <xdr:to>
      <xdr:col>55</xdr:col>
      <xdr:colOff>50800</xdr:colOff>
      <xdr:row>78</xdr:row>
      <xdr:rowOff>132338</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40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56473</xdr:rowOff>
    </xdr:from>
    <xdr:to>
      <xdr:col>50</xdr:col>
      <xdr:colOff>114300</xdr:colOff>
      <xdr:row>79</xdr:row>
      <xdr:rowOff>10035</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429573"/>
          <a:ext cx="889000" cy="12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170331</xdr:rowOff>
    </xdr:from>
    <xdr:to>
      <xdr:col>50</xdr:col>
      <xdr:colOff>165100</xdr:colOff>
      <xdr:row>78</xdr:row>
      <xdr:rowOff>100481</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117008</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14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43442</xdr:rowOff>
    </xdr:from>
    <xdr:to>
      <xdr:col>45</xdr:col>
      <xdr:colOff>177800</xdr:colOff>
      <xdr:row>78</xdr:row>
      <xdr:rowOff>56473</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3416542"/>
          <a:ext cx="889000" cy="1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7469</xdr:rowOff>
    </xdr:from>
    <xdr:to>
      <xdr:col>46</xdr:col>
      <xdr:colOff>38100</xdr:colOff>
      <xdr:row>78</xdr:row>
      <xdr:rowOff>109069</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100196</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47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166478</xdr:rowOff>
    </xdr:from>
    <xdr:to>
      <xdr:col>41</xdr:col>
      <xdr:colOff>50800</xdr:colOff>
      <xdr:row>78</xdr:row>
      <xdr:rowOff>43442</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368128"/>
          <a:ext cx="889000" cy="48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137804</xdr:rowOff>
    </xdr:from>
    <xdr:to>
      <xdr:col>41</xdr:col>
      <xdr:colOff>101600</xdr:colOff>
      <xdr:row>78</xdr:row>
      <xdr:rowOff>67954</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84481</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138016</xdr:rowOff>
    </xdr:from>
    <xdr:to>
      <xdr:col>36</xdr:col>
      <xdr:colOff>165100</xdr:colOff>
      <xdr:row>78</xdr:row>
      <xdr:rowOff>68166</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59293</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43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13413</xdr:rowOff>
    </xdr:from>
    <xdr:to>
      <xdr:col>55</xdr:col>
      <xdr:colOff>50800</xdr:colOff>
      <xdr:row>79</xdr:row>
      <xdr:rowOff>115013</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55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99790</xdr:rowOff>
    </xdr:from>
    <xdr:ext cx="469744"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47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130685</xdr:rowOff>
    </xdr:from>
    <xdr:to>
      <xdr:col>50</xdr:col>
      <xdr:colOff>165100</xdr:colOff>
      <xdr:row>79</xdr:row>
      <xdr:rowOff>60835</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50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51962</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04428" y="13596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5673</xdr:rowOff>
    </xdr:from>
    <xdr:to>
      <xdr:col>46</xdr:col>
      <xdr:colOff>38100</xdr:colOff>
      <xdr:row>78</xdr:row>
      <xdr:rowOff>107273</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37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123800</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315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164092</xdr:rowOff>
    </xdr:from>
    <xdr:to>
      <xdr:col>41</xdr:col>
      <xdr:colOff>101600</xdr:colOff>
      <xdr:row>78</xdr:row>
      <xdr:rowOff>94242</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36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85369</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345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115678</xdr:rowOff>
    </xdr:from>
    <xdr:to>
      <xdr:col>36</xdr:col>
      <xdr:colOff>165100</xdr:colOff>
      <xdr:row>78</xdr:row>
      <xdr:rowOff>45828</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31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62355</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309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73329</xdr:rowOff>
    </xdr:from>
    <xdr:to>
      <xdr:col>54</xdr:col>
      <xdr:colOff>189865</xdr:colOff>
      <xdr:row>98</xdr:row>
      <xdr:rowOff>118148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675279"/>
          <a:ext cx="1270" cy="124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121975</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92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118148</xdr:rowOff>
    </xdr:from>
    <xdr:to>
      <xdr:col>55</xdr:col>
      <xdr:colOff>88900</xdr:colOff>
      <xdr:row>98</xdr:row>
      <xdr:rowOff>118148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92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20006</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45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73329</xdr:rowOff>
    </xdr:from>
    <xdr:to>
      <xdr:col>55</xdr:col>
      <xdr:colOff>88900</xdr:colOff>
      <xdr:row>91</xdr:row>
      <xdr:rowOff>73329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6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128105</xdr:rowOff>
    </xdr:from>
    <xdr:to>
      <xdr:col>55</xdr:col>
      <xdr:colOff>0</xdr:colOff>
      <xdr:row>98</xdr:row>
      <xdr:rowOff>77019</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758755"/>
          <a:ext cx="838200" cy="12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118880</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749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140453</xdr:rowOff>
    </xdr:from>
    <xdr:to>
      <xdr:col>55</xdr:col>
      <xdr:colOff>50800</xdr:colOff>
      <xdr:row>98</xdr:row>
      <xdr:rowOff>70603</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77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77019</xdr:rowOff>
    </xdr:from>
    <xdr:to>
      <xdr:col>50</xdr:col>
      <xdr:colOff>114300</xdr:colOff>
      <xdr:row>98</xdr:row>
      <xdr:rowOff>95109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879119"/>
          <a:ext cx="889000" cy="18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127067</xdr:rowOff>
    </xdr:from>
    <xdr:to>
      <xdr:col>50</xdr:col>
      <xdr:colOff>165100</xdr:colOff>
      <xdr:row>98</xdr:row>
      <xdr:rowOff>57217</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75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73744</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53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95109</xdr:rowOff>
    </xdr:from>
    <xdr:to>
      <xdr:col>45</xdr:col>
      <xdr:colOff>177800</xdr:colOff>
      <xdr:row>98</xdr:row>
      <xdr:rowOff>95465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897209"/>
          <a:ext cx="889000" cy="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126281</xdr:rowOff>
    </xdr:from>
    <xdr:to>
      <xdr:col>46</xdr:col>
      <xdr:colOff>38100</xdr:colOff>
      <xdr:row>98</xdr:row>
      <xdr:rowOff>56431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75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72958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53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89043</xdr:rowOff>
    </xdr:from>
    <xdr:to>
      <xdr:col>41</xdr:col>
      <xdr:colOff>50800</xdr:colOff>
      <xdr:row>98</xdr:row>
      <xdr:rowOff>95465</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6972300" y="16891143"/>
          <a:ext cx="889000" cy="6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152953</xdr:rowOff>
    </xdr:from>
    <xdr:to>
      <xdr:col>41</xdr:col>
      <xdr:colOff>101600</xdr:colOff>
      <xdr:row>98</xdr:row>
      <xdr:rowOff>83103</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78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99630</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55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137381</xdr:rowOff>
    </xdr:from>
    <xdr:to>
      <xdr:col>36</xdr:col>
      <xdr:colOff>165100</xdr:colOff>
      <xdr:row>98</xdr:row>
      <xdr:rowOff>67531</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6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84058</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54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77305</xdr:rowOff>
    </xdr:from>
    <xdr:to>
      <xdr:col>55</xdr:col>
      <xdr:colOff>50800</xdr:colOff>
      <xdr:row>98</xdr:row>
      <xdr:rowOff>7455</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70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100182</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55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26219</xdr:rowOff>
    </xdr:from>
    <xdr:to>
      <xdr:col>50</xdr:col>
      <xdr:colOff>165100</xdr:colOff>
      <xdr:row>98</xdr:row>
      <xdr:rowOff>127819</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82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118946</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92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44309</xdr:rowOff>
    </xdr:from>
    <xdr:to>
      <xdr:col>46</xdr:col>
      <xdr:colOff>38100</xdr:colOff>
      <xdr:row>98</xdr:row>
      <xdr:rowOff>145909</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84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137036</xdr:rowOff>
    </xdr:from>
    <xdr:ext cx="469744"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15428" y="1693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44665</xdr:rowOff>
    </xdr:from>
    <xdr:to>
      <xdr:col>41</xdr:col>
      <xdr:colOff>101600</xdr:colOff>
      <xdr:row>98</xdr:row>
      <xdr:rowOff>146265</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84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137392</xdr:rowOff>
    </xdr:from>
    <xdr:ext cx="469744"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26428" y="169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38243</xdr:rowOff>
    </xdr:from>
    <xdr:to>
      <xdr:col>36</xdr:col>
      <xdr:colOff>165100</xdr:colOff>
      <xdr:row>98</xdr:row>
      <xdr:rowOff>139843</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84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130970</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93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142735</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457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70934</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57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89412</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23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142735</xdr:rowOff>
    </xdr:from>
    <xdr:to>
      <xdr:col>86</xdr:col>
      <xdr:colOff>25400</xdr:colOff>
      <xdr:row>31</xdr:row>
      <xdr:rowOff>142735</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45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159834</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503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136957</xdr:rowOff>
    </xdr:from>
    <xdr:to>
      <xdr:col>85</xdr:col>
      <xdr:colOff>177800</xdr:colOff>
      <xdr:row>39</xdr:row>
      <xdr:rowOff>67107</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65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144094</xdr:rowOff>
    </xdr:from>
    <xdr:to>
      <xdr:col>81</xdr:col>
      <xdr:colOff>101600</xdr:colOff>
      <xdr:row>39</xdr:row>
      <xdr:rowOff>74244</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5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90771</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43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139382</xdr:rowOff>
    </xdr:from>
    <xdr:to>
      <xdr:col>76</xdr:col>
      <xdr:colOff>165100</xdr:colOff>
      <xdr:row>39</xdr:row>
      <xdr:rowOff>69532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86060</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42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146126</xdr:rowOff>
    </xdr:from>
    <xdr:to>
      <xdr:col>72</xdr:col>
      <xdr:colOff>38100</xdr:colOff>
      <xdr:row>39</xdr:row>
      <xdr:rowOff>76276</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6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92803</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43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156439</xdr:rowOff>
    </xdr:from>
    <xdr:to>
      <xdr:col>67</xdr:col>
      <xdr:colOff>101600</xdr:colOff>
      <xdr:row>39</xdr:row>
      <xdr:rowOff>86589</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71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103116</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5017" y="64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115384</xdr:rowOff>
    </xdr:from>
    <xdr:ext cx="249299"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630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151097</xdr:rowOff>
    </xdr:from>
    <xdr:to>
      <xdr:col>85</xdr:col>
      <xdr:colOff>126364</xdr:colOff>
      <xdr:row>78</xdr:row>
      <xdr:rowOff>136663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1981147"/>
          <a:ext cx="1269" cy="1528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140490</xdr:rowOff>
    </xdr:from>
    <xdr:ext cx="469744"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51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136663</xdr:rowOff>
    </xdr:from>
    <xdr:to>
      <xdr:col>86</xdr:col>
      <xdr:colOff>25400</xdr:colOff>
      <xdr:row>78</xdr:row>
      <xdr:rowOff>136663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509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97774</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75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151097</xdr:rowOff>
    </xdr:from>
    <xdr:to>
      <xdr:col>86</xdr:col>
      <xdr:colOff>25400</xdr:colOff>
      <xdr:row>69</xdr:row>
      <xdr:rowOff>151097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198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34593</xdr:rowOff>
    </xdr:from>
    <xdr:to>
      <xdr:col>85</xdr:col>
      <xdr:colOff>127000</xdr:colOff>
      <xdr:row>77</xdr:row>
      <xdr:rowOff>38725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3236243"/>
          <a:ext cx="838200" cy="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54268</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2913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31390</xdr:rowOff>
    </xdr:from>
    <xdr:to>
      <xdr:col>85</xdr:col>
      <xdr:colOff>177800</xdr:colOff>
      <xdr:row>76</xdr:row>
      <xdr:rowOff>132990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36406</xdr:rowOff>
    </xdr:from>
    <xdr:to>
      <xdr:col>81</xdr:col>
      <xdr:colOff>50800</xdr:colOff>
      <xdr:row>77</xdr:row>
      <xdr:rowOff>38725</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4592300" y="13238056"/>
          <a:ext cx="889000" cy="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52699</xdr:rowOff>
    </xdr:from>
    <xdr:to>
      <xdr:col>81</xdr:col>
      <xdr:colOff>101600</xdr:colOff>
      <xdr:row>76</xdr:row>
      <xdr:rowOff>154299</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170827</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285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13757</xdr:rowOff>
    </xdr:from>
    <xdr:to>
      <xdr:col>76</xdr:col>
      <xdr:colOff>114300</xdr:colOff>
      <xdr:row>77</xdr:row>
      <xdr:rowOff>36406</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3703300" y="13215407"/>
          <a:ext cx="889000" cy="2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45303</xdr:rowOff>
    </xdr:from>
    <xdr:to>
      <xdr:col>76</xdr:col>
      <xdr:colOff>165100</xdr:colOff>
      <xdr:row>76</xdr:row>
      <xdr:rowOff>146903</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163430</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13757</xdr:rowOff>
    </xdr:from>
    <xdr:to>
      <xdr:col>71</xdr:col>
      <xdr:colOff>177800</xdr:colOff>
      <xdr:row>77</xdr:row>
      <xdr:rowOff>19261</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2814300" y="13215407"/>
          <a:ext cx="889000" cy="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37776</xdr:rowOff>
    </xdr:from>
    <xdr:to>
      <xdr:col>72</xdr:col>
      <xdr:colOff>38100</xdr:colOff>
      <xdr:row>76</xdr:row>
      <xdr:rowOff>139376</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155902</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41286</xdr:rowOff>
    </xdr:from>
    <xdr:to>
      <xdr:col>67</xdr:col>
      <xdr:colOff>101600</xdr:colOff>
      <xdr:row>76</xdr:row>
      <xdr:rowOff>142886</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159413</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28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155243</xdr:rowOff>
    </xdr:from>
    <xdr:to>
      <xdr:col>85</xdr:col>
      <xdr:colOff>177800</xdr:colOff>
      <xdr:row>77</xdr:row>
      <xdr:rowOff>85393</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318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133670</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316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159375</xdr:rowOff>
    </xdr:from>
    <xdr:to>
      <xdr:col>81</xdr:col>
      <xdr:colOff>101600</xdr:colOff>
      <xdr:row>77</xdr:row>
      <xdr:rowOff>89525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318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80652</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3282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157056</xdr:rowOff>
    </xdr:from>
    <xdr:to>
      <xdr:col>76</xdr:col>
      <xdr:colOff>165100</xdr:colOff>
      <xdr:row>77</xdr:row>
      <xdr:rowOff>87206</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318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78333</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327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134407</xdr:rowOff>
    </xdr:from>
    <xdr:to>
      <xdr:col>72</xdr:col>
      <xdr:colOff>38100</xdr:colOff>
      <xdr:row>77</xdr:row>
      <xdr:rowOff>64557</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31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55684</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325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139911</xdr:rowOff>
    </xdr:from>
    <xdr:to>
      <xdr:col>67</xdr:col>
      <xdr:colOff>101600</xdr:colOff>
      <xdr:row>77</xdr:row>
      <xdr:rowOff>70061</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317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61188</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326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109014</xdr:rowOff>
    </xdr:from>
    <xdr:to>
      <xdr:col>85</xdr:col>
      <xdr:colOff>126364</xdr:colOff>
      <xdr:row>99</xdr:row>
      <xdr:rowOff>43642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710964"/>
          <a:ext cx="1269" cy="1306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47469</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21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43642</xdr:rowOff>
    </xdr:from>
    <xdr:to>
      <xdr:col>86</xdr:col>
      <xdr:colOff>25400</xdr:colOff>
      <xdr:row>99</xdr:row>
      <xdr:rowOff>43642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1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55691</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486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109014</xdr:rowOff>
    </xdr:from>
    <xdr:to>
      <xdr:col>86</xdr:col>
      <xdr:colOff>25400</xdr:colOff>
      <xdr:row>91</xdr:row>
      <xdr:rowOff>109014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71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165883</xdr:rowOff>
    </xdr:from>
    <xdr:to>
      <xdr:col>85</xdr:col>
      <xdr:colOff>127000</xdr:colOff>
      <xdr:row>99</xdr:row>
      <xdr:rowOff>42385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967983"/>
          <a:ext cx="838200" cy="47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153100</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612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130223</xdr:rowOff>
    </xdr:from>
    <xdr:to>
      <xdr:col>85</xdr:col>
      <xdr:colOff>177800</xdr:colOff>
      <xdr:row>98</xdr:row>
      <xdr:rowOff>60373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76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151016</xdr:rowOff>
    </xdr:from>
    <xdr:to>
      <xdr:col>81</xdr:col>
      <xdr:colOff>50800</xdr:colOff>
      <xdr:row>99</xdr:row>
      <xdr:rowOff>42385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4592300" y="16953116"/>
          <a:ext cx="889000" cy="6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37373</xdr:rowOff>
    </xdr:from>
    <xdr:to>
      <xdr:col>81</xdr:col>
      <xdr:colOff>101600</xdr:colOff>
      <xdr:row>98</xdr:row>
      <xdr:rowOff>138973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83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155500</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61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151016</xdr:rowOff>
    </xdr:from>
    <xdr:to>
      <xdr:col>76</xdr:col>
      <xdr:colOff>114300</xdr:colOff>
      <xdr:row>99</xdr:row>
      <xdr:rowOff>41470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953116"/>
          <a:ext cx="889000" cy="6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70558</xdr:rowOff>
    </xdr:from>
    <xdr:to>
      <xdr:col>76</xdr:col>
      <xdr:colOff>165100</xdr:colOff>
      <xdr:row>99</xdr:row>
      <xdr:rowOff>708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87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17235</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64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39094</xdr:rowOff>
    </xdr:from>
    <xdr:to>
      <xdr:col>71</xdr:col>
      <xdr:colOff>177800</xdr:colOff>
      <xdr:row>99</xdr:row>
      <xdr:rowOff>41470</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7012644"/>
          <a:ext cx="889000" cy="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9514</xdr:rowOff>
    </xdr:from>
    <xdr:to>
      <xdr:col>72</xdr:col>
      <xdr:colOff>38100</xdr:colOff>
      <xdr:row>98</xdr:row>
      <xdr:rowOff>111114</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8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127641</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58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42106</xdr:rowOff>
    </xdr:from>
    <xdr:to>
      <xdr:col>67</xdr:col>
      <xdr:colOff>101600</xdr:colOff>
      <xdr:row>98</xdr:row>
      <xdr:rowOff>143706</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84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160233</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61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115083</xdr:rowOff>
    </xdr:from>
    <xdr:to>
      <xdr:col>85</xdr:col>
      <xdr:colOff>177800</xdr:colOff>
      <xdr:row>99</xdr:row>
      <xdr:rowOff>45233</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91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30010</xdr:rowOff>
    </xdr:from>
    <xdr:ext cx="469744"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83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163035</xdr:rowOff>
    </xdr:from>
    <xdr:to>
      <xdr:col>81</xdr:col>
      <xdr:colOff>101600</xdr:colOff>
      <xdr:row>99</xdr:row>
      <xdr:rowOff>93185</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96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84312</xdr:rowOff>
    </xdr:from>
    <xdr:ext cx="378565"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2017" y="17057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100216</xdr:rowOff>
    </xdr:from>
    <xdr:to>
      <xdr:col>76</xdr:col>
      <xdr:colOff>165100</xdr:colOff>
      <xdr:row>99</xdr:row>
      <xdr:rowOff>30366</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90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21493</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57428" y="16995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162120</xdr:rowOff>
    </xdr:from>
    <xdr:to>
      <xdr:col>72</xdr:col>
      <xdr:colOff>38100</xdr:colOff>
      <xdr:row>99</xdr:row>
      <xdr:rowOff>92270</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96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83397</xdr:rowOff>
    </xdr:from>
    <xdr:ext cx="378565"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514017" y="17056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159744</xdr:rowOff>
    </xdr:from>
    <xdr:to>
      <xdr:col>67</xdr:col>
      <xdr:colOff>101600</xdr:colOff>
      <xdr:row>99</xdr:row>
      <xdr:rowOff>89894</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96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81021</xdr:rowOff>
    </xdr:from>
    <xdr:ext cx="378565"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625017" y="170545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46083</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189583"/>
          <a:ext cx="1269" cy="159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164210</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496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46083</xdr:rowOff>
    </xdr:from>
    <xdr:to>
      <xdr:col>116</xdr:col>
      <xdr:colOff>152400</xdr:colOff>
      <xdr:row>30</xdr:row>
      <xdr:rowOff>46083</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18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43959</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387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21082</xdr:rowOff>
    </xdr:from>
    <xdr:to>
      <xdr:col>116</xdr:col>
      <xdr:colOff>114300</xdr:colOff>
      <xdr:row>38</xdr:row>
      <xdr:rowOff>122682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53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21299</xdr:rowOff>
    </xdr:from>
    <xdr:to>
      <xdr:col>112</xdr:col>
      <xdr:colOff>38100</xdr:colOff>
      <xdr:row>38</xdr:row>
      <xdr:rowOff>122899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5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139427</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31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54610</xdr:rowOff>
    </xdr:from>
    <xdr:to>
      <xdr:col>107</xdr:col>
      <xdr:colOff>101600</xdr:colOff>
      <xdr:row>38</xdr:row>
      <xdr:rowOff>156210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1287</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344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41782</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38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102289</xdr:rowOff>
    </xdr:from>
    <xdr:to>
      <xdr:col>98</xdr:col>
      <xdr:colOff>38100</xdr:colOff>
      <xdr:row>39</xdr:row>
      <xdr:rowOff>32439</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48966</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39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72796</xdr:rowOff>
    </xdr:from>
    <xdr:to>
      <xdr:col>116</xdr:col>
      <xdr:colOff>62864</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816746"/>
          <a:ext cx="1269" cy="134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19473</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5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72796</xdr:rowOff>
    </xdr:from>
    <xdr:to>
      <xdr:col>116</xdr:col>
      <xdr:colOff>152400</xdr:colOff>
      <xdr:row>51</xdr:row>
      <xdr:rowOff>72796</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81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104995</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877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82118</xdr:rowOff>
    </xdr:from>
    <xdr:to>
      <xdr:col>116</xdr:col>
      <xdr:colOff>114300</xdr:colOff>
      <xdr:row>59</xdr:row>
      <xdr:rowOff>12268</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54839</xdr:rowOff>
    </xdr:from>
    <xdr:to>
      <xdr:col>112</xdr:col>
      <xdr:colOff>38100</xdr:colOff>
      <xdr:row>58</xdr:row>
      <xdr:rowOff>156439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1516</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7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44374</xdr:rowOff>
    </xdr:from>
    <xdr:to>
      <xdr:col>107</xdr:col>
      <xdr:colOff>50800</xdr:colOff>
      <xdr:row>59</xdr:row>
      <xdr:rowOff>44450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9545300" y="10159924"/>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62611</xdr:rowOff>
    </xdr:from>
    <xdr:to>
      <xdr:col>107</xdr:col>
      <xdr:colOff>101600</xdr:colOff>
      <xdr:row>58</xdr:row>
      <xdr:rowOff>164211</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9288</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44297</xdr:rowOff>
    </xdr:from>
    <xdr:to>
      <xdr:col>102</xdr:col>
      <xdr:colOff>114300</xdr:colOff>
      <xdr:row>59</xdr:row>
      <xdr:rowOff>44374</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656300" y="10159847"/>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59944</xdr:rowOff>
    </xdr:from>
    <xdr:to>
      <xdr:col>102</xdr:col>
      <xdr:colOff>165100</xdr:colOff>
      <xdr:row>58</xdr:row>
      <xdr:rowOff>161544</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6621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60934</xdr:rowOff>
    </xdr:from>
    <xdr:to>
      <xdr:col>98</xdr:col>
      <xdr:colOff>38100</xdr:colOff>
      <xdr:row>58</xdr:row>
      <xdr:rowOff>162534</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7611</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165024</xdr:rowOff>
    </xdr:from>
    <xdr:to>
      <xdr:col>102</xdr:col>
      <xdr:colOff>165100</xdr:colOff>
      <xdr:row>59</xdr:row>
      <xdr:rowOff>95174</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1010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86301</xdr:rowOff>
    </xdr:from>
    <xdr:ext cx="249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420650" y="10201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164947</xdr:rowOff>
    </xdr:from>
    <xdr:to>
      <xdr:col>98</xdr:col>
      <xdr:colOff>38100</xdr:colOff>
      <xdr:row>59</xdr:row>
      <xdr:rowOff>95097</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1010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86224</xdr:rowOff>
    </xdr:from>
    <xdr:ext cx="249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531650" y="10201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91427</xdr:rowOff>
    </xdr:from>
    <xdr:to>
      <xdr:col>116</xdr:col>
      <xdr:colOff>62864</xdr:colOff>
      <xdr:row>78</xdr:row>
      <xdr:rowOff>164922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092927"/>
          <a:ext cx="1269"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168749</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54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164922</xdr:rowOff>
    </xdr:from>
    <xdr:to>
      <xdr:col>116</xdr:col>
      <xdr:colOff>152400</xdr:colOff>
      <xdr:row>78</xdr:row>
      <xdr:rowOff>164922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53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38104</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86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91427</xdr:rowOff>
    </xdr:from>
    <xdr:to>
      <xdr:col>116</xdr:col>
      <xdr:colOff>152400</xdr:colOff>
      <xdr:row>70</xdr:row>
      <xdr:rowOff>91427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09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64948</xdr:rowOff>
    </xdr:from>
    <xdr:to>
      <xdr:col>116</xdr:col>
      <xdr:colOff>63500</xdr:colOff>
      <xdr:row>78</xdr:row>
      <xdr:rowOff>73806</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3438048"/>
          <a:ext cx="838200" cy="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39197</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3069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16320</xdr:rowOff>
    </xdr:from>
    <xdr:to>
      <xdr:col>116</xdr:col>
      <xdr:colOff>114300</xdr:colOff>
      <xdr:row>77</xdr:row>
      <xdr:rowOff>117920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60967</xdr:rowOff>
    </xdr:from>
    <xdr:to>
      <xdr:col>111</xdr:col>
      <xdr:colOff>177800</xdr:colOff>
      <xdr:row>78</xdr:row>
      <xdr:rowOff>73806</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0434300" y="13262617"/>
          <a:ext cx="889000" cy="18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6795</xdr:rowOff>
    </xdr:from>
    <xdr:to>
      <xdr:col>112</xdr:col>
      <xdr:colOff>38100</xdr:colOff>
      <xdr:row>77</xdr:row>
      <xdr:rowOff>108395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124922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98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60967</xdr:rowOff>
    </xdr:from>
    <xdr:to>
      <xdr:col>107</xdr:col>
      <xdr:colOff>50800</xdr:colOff>
      <xdr:row>77</xdr:row>
      <xdr:rowOff>82511</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3262617"/>
          <a:ext cx="889000" cy="2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146698</xdr:rowOff>
    </xdr:from>
    <xdr:to>
      <xdr:col>107</xdr:col>
      <xdr:colOff>101600</xdr:colOff>
      <xdr:row>77</xdr:row>
      <xdr:rowOff>76848</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93375</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9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82511</xdr:rowOff>
    </xdr:from>
    <xdr:to>
      <xdr:col>102</xdr:col>
      <xdr:colOff>114300</xdr:colOff>
      <xdr:row>77</xdr:row>
      <xdr:rowOff>114440</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3284161"/>
          <a:ext cx="889000" cy="31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120656</xdr:rowOff>
    </xdr:from>
    <xdr:to>
      <xdr:col>102</xdr:col>
      <xdr:colOff>165100</xdr:colOff>
      <xdr:row>77</xdr:row>
      <xdr:rowOff>50806</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67333</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9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87471</xdr:rowOff>
    </xdr:from>
    <xdr:to>
      <xdr:col>98</xdr:col>
      <xdr:colOff>38100</xdr:colOff>
      <xdr:row>77</xdr:row>
      <xdr:rowOff>17621</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11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34148</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89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14148</xdr:rowOff>
    </xdr:from>
    <xdr:to>
      <xdr:col>116</xdr:col>
      <xdr:colOff>114300</xdr:colOff>
      <xdr:row>78</xdr:row>
      <xdr:rowOff>115748</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38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100525</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330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23006</xdr:rowOff>
    </xdr:from>
    <xdr:to>
      <xdr:col>112</xdr:col>
      <xdr:colOff>38100</xdr:colOff>
      <xdr:row>78</xdr:row>
      <xdr:rowOff>124606</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39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115733</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348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10167</xdr:rowOff>
    </xdr:from>
    <xdr:to>
      <xdr:col>107</xdr:col>
      <xdr:colOff>101600</xdr:colOff>
      <xdr:row>77</xdr:row>
      <xdr:rowOff>111767</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21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102894</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304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31711</xdr:rowOff>
    </xdr:from>
    <xdr:to>
      <xdr:col>102</xdr:col>
      <xdr:colOff>165100</xdr:colOff>
      <xdr:row>77</xdr:row>
      <xdr:rowOff>133311</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23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124438</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332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63640</xdr:rowOff>
    </xdr:from>
    <xdr:to>
      <xdr:col>98</xdr:col>
      <xdr:colOff>38100</xdr:colOff>
      <xdr:row>77</xdr:row>
      <xdr:rowOff>165240</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2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156367</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335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●人件費については、前年度に比べ増加し住民一人当たり</a:t>
          </a:r>
          <a:r>
            <a:rPr kumimoji="1" lang="en-US" altLang="ja-JP" sz="1100">
              <a:latin typeface="ＭＳ Ｐゴシック" panose="020B0600070205080204" pitchFamily="50" charset="-128"/>
              <a:ea typeface="ＭＳ Ｐゴシック" panose="020B0600070205080204" pitchFamily="50" charset="-128"/>
            </a:rPr>
            <a:t>60,998</a:t>
          </a:r>
          <a:r>
            <a:rPr kumimoji="1" lang="ja-JP" altLang="en-US" sz="1100">
              <a:latin typeface="ＭＳ Ｐゴシック" panose="020B0600070205080204" pitchFamily="50" charset="-128"/>
              <a:ea typeface="ＭＳ Ｐゴシック" panose="020B0600070205080204" pitchFamily="50" charset="-128"/>
            </a:rPr>
            <a:t>円となった。近年、類似団体平均と比べて低い水準にあるものの、今後も適切な人員配置を実施し、事務の効率化と円滑な行政サービスを提供していく必要がある。●物件費については、住民一人当たり</a:t>
          </a:r>
          <a:r>
            <a:rPr kumimoji="1" lang="en-US" altLang="ja-JP" sz="1100">
              <a:latin typeface="ＭＳ Ｐゴシック" panose="020B0600070205080204" pitchFamily="50" charset="-128"/>
              <a:ea typeface="ＭＳ Ｐゴシック" panose="020B0600070205080204" pitchFamily="50" charset="-128"/>
            </a:rPr>
            <a:t>69,526</a:t>
          </a:r>
          <a:r>
            <a:rPr kumimoji="1" lang="ja-JP" altLang="en-US" sz="1100">
              <a:latin typeface="ＭＳ Ｐゴシック" panose="020B0600070205080204" pitchFamily="50" charset="-128"/>
              <a:ea typeface="ＭＳ Ｐゴシック" panose="020B0600070205080204" pitchFamily="50" charset="-128"/>
            </a:rPr>
            <a:t>円となっており、類似団体と比較して一人当たりのコストが高い状況にある。町保有施設が多いことによるものであるが、今後も実施可能な部分については民間委託の実施を進めていく。●扶助費については、類似団体平均値と比較すると住民一人当たりのコストが</a:t>
          </a:r>
          <a:r>
            <a:rPr kumimoji="1" lang="en-US" altLang="ja-JP" sz="1100">
              <a:latin typeface="ＭＳ Ｐゴシック" panose="020B0600070205080204" pitchFamily="50" charset="-128"/>
              <a:ea typeface="ＭＳ Ｐゴシック" panose="020B0600070205080204" pitchFamily="50" charset="-128"/>
            </a:rPr>
            <a:t>17,979</a:t>
          </a:r>
          <a:r>
            <a:rPr kumimoji="1" lang="ja-JP" altLang="en-US" sz="1100">
              <a:latin typeface="ＭＳ Ｐゴシック" panose="020B0600070205080204" pitchFamily="50" charset="-128"/>
              <a:ea typeface="ＭＳ Ｐゴシック" panose="020B0600070205080204" pitchFamily="50" charset="-128"/>
            </a:rPr>
            <a:t>円低くなったが、本年度は前年度に比べ</a:t>
          </a:r>
          <a:r>
            <a:rPr kumimoji="1" lang="en-US" altLang="ja-JP" sz="1100">
              <a:latin typeface="ＭＳ Ｐゴシック" panose="020B0600070205080204" pitchFamily="50" charset="-128"/>
              <a:ea typeface="ＭＳ Ｐゴシック" panose="020B0600070205080204" pitchFamily="50" charset="-128"/>
            </a:rPr>
            <a:t>36.9</a:t>
          </a:r>
          <a:r>
            <a:rPr kumimoji="1" lang="ja-JP" altLang="en-US" sz="1100">
              <a:latin typeface="ＭＳ Ｐゴシック" panose="020B0600070205080204" pitchFamily="50" charset="-128"/>
              <a:ea typeface="ＭＳ Ｐゴシック" panose="020B0600070205080204" pitchFamily="50" charset="-128"/>
            </a:rPr>
            <a:t>％増加した。子育て世帯への臨時特別給付金給付事業、住民税非課税世帯等に対する臨時特別給付金事業等の増加によるものである。今後、社会保障関連経費が増加することは必至であり、特に町単独の扶助費は、その効果と必要性を常に検証し見直しを図ることにより抑制に努める。●補助費等については、類似団体平均値を下回り、特別定額給付金給付事業、プレミアム付商品券発行事業等の終了により、前年度に比べ大幅に減少した。今後も、各種団体等への単独補助金については、常にその必要性とその効果を検証しながら事業の見直しを進める。●普通建設事業費については、新規整備で前年度比</a:t>
          </a:r>
          <a:r>
            <a:rPr kumimoji="1" lang="en-US" altLang="ja-JP" sz="1100">
              <a:latin typeface="ＭＳ Ｐゴシック" panose="020B0600070205080204" pitchFamily="50" charset="-128"/>
              <a:ea typeface="ＭＳ Ｐゴシック" panose="020B0600070205080204" pitchFamily="50" charset="-128"/>
            </a:rPr>
            <a:t>61.0</a:t>
          </a:r>
          <a:r>
            <a:rPr kumimoji="1" lang="ja-JP" altLang="en-US" sz="1100">
              <a:latin typeface="ＭＳ Ｐゴシック" panose="020B0600070205080204" pitchFamily="50" charset="-128"/>
              <a:ea typeface="ＭＳ Ｐゴシック" panose="020B0600070205080204" pitchFamily="50" charset="-128"/>
            </a:rPr>
            <a:t>％減、更新整備で前年度比</a:t>
          </a:r>
          <a:r>
            <a:rPr kumimoji="1" lang="en-US" altLang="ja-JP" sz="1100">
              <a:latin typeface="ＭＳ Ｐゴシック" panose="020B0600070205080204" pitchFamily="50" charset="-128"/>
              <a:ea typeface="ＭＳ Ｐゴシック" panose="020B0600070205080204" pitchFamily="50" charset="-128"/>
            </a:rPr>
            <a:t>192.0</a:t>
          </a:r>
          <a:r>
            <a:rPr kumimoji="1" lang="ja-JP" altLang="en-US" sz="1100">
              <a:latin typeface="ＭＳ Ｐゴシック" panose="020B0600070205080204" pitchFamily="50" charset="-128"/>
              <a:ea typeface="ＭＳ Ｐゴシック" panose="020B0600070205080204" pitchFamily="50" charset="-128"/>
            </a:rPr>
            <a:t>％増となった。新規整備の減は新規民間保育所整備事業が完了したことによるもので、更新整備の増は、地域レジリエンス自立分散型エネルギー設備等導入事業、社会体育館長寿命化改修事業の増加によるものである。今後は、「公共施設等総合管理計画」に基づく「個別施設計画」により、限られた財源のなかで公共施設の配置・管理等に努める。●公債費については、前年度比</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％増となり類似団体平均よりは低いものの、近年は</a:t>
          </a:r>
          <a:r>
            <a:rPr kumimoji="1" lang="en-US" altLang="ja-JP" sz="1100">
              <a:latin typeface="ＭＳ Ｐゴシック" panose="020B0600070205080204" pitchFamily="50" charset="-128"/>
              <a:ea typeface="ＭＳ Ｐゴシック" panose="020B0600070205080204" pitchFamily="50" charset="-128"/>
            </a:rPr>
            <a:t>25,000</a:t>
          </a:r>
          <a:r>
            <a:rPr kumimoji="1" lang="ja-JP" altLang="en-US" sz="1100">
              <a:latin typeface="ＭＳ Ｐゴシック" panose="020B0600070205080204" pitchFamily="50" charset="-128"/>
              <a:ea typeface="ＭＳ Ｐゴシック" panose="020B0600070205080204" pitchFamily="50" charset="-128"/>
            </a:rPr>
            <a:t>円前後を推移している。●積立金については、前年度決算額を大きく上回り住民一人当たり</a:t>
          </a:r>
          <a:r>
            <a:rPr kumimoji="1" lang="en-US" altLang="ja-JP" sz="1100">
              <a:latin typeface="ＭＳ Ｐゴシック" panose="020B0600070205080204" pitchFamily="50" charset="-128"/>
              <a:ea typeface="ＭＳ Ｐゴシック" panose="020B0600070205080204" pitchFamily="50" charset="-128"/>
            </a:rPr>
            <a:t>6,564</a:t>
          </a:r>
          <a:r>
            <a:rPr kumimoji="1" lang="ja-JP" altLang="en-US" sz="1100">
              <a:latin typeface="ＭＳ Ｐゴシック" panose="020B0600070205080204" pitchFamily="50" charset="-128"/>
              <a:ea typeface="ＭＳ Ｐゴシック" panose="020B0600070205080204" pitchFamily="50" charset="-128"/>
            </a:rPr>
            <a:t>円となった。財政調整基金、減債基金、都市計画事業基金に積み立てを行ったためである。●繰出金については、国民健康保険特別会計繰出金、介護保険特別会計繰出金、後期高齢者医療特別会計繰出金の増により前年度比</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％増となった。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群馬県玉村町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36,099
35,006
25.78
14,107,528
13,207,805
876,649
7,946,220
9,989,201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107696</xdr:rowOff>
    </xdr:from>
    <xdr:to>
      <xdr:col>24</xdr:col>
      <xdr:colOff>62865</xdr:colOff>
      <xdr:row>38</xdr:row>
      <xdr:rowOff>26162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51196"/>
          <a:ext cx="1270" cy="1290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29989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4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26162</xdr:rowOff>
    </xdr:from>
    <xdr:to>
      <xdr:col>24</xdr:col>
      <xdr:colOff>152400</xdr:colOff>
      <xdr:row>38</xdr:row>
      <xdr:rowOff>26162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4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54373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2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107696</xdr:rowOff>
    </xdr:from>
    <xdr:to>
      <xdr:col>24</xdr:col>
      <xdr:colOff>152400</xdr:colOff>
      <xdr:row>30</xdr:row>
      <xdr:rowOff>107696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20828</xdr:rowOff>
    </xdr:from>
    <xdr:to>
      <xdr:col>24</xdr:col>
      <xdr:colOff>63500</xdr:colOff>
      <xdr:row>38</xdr:row>
      <xdr:rowOff>26162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535928"/>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53484</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82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30607</xdr:rowOff>
    </xdr:from>
    <xdr:to>
      <xdr:col>24</xdr:col>
      <xdr:colOff>114300</xdr:colOff>
      <xdr:row>35</xdr:row>
      <xdr:rowOff>132207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159512</xdr:rowOff>
    </xdr:from>
    <xdr:to>
      <xdr:col>19</xdr:col>
      <xdr:colOff>177800</xdr:colOff>
      <xdr:row>38</xdr:row>
      <xdr:rowOff>20828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503162"/>
          <a:ext cx="8890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30988</xdr:rowOff>
    </xdr:from>
    <xdr:to>
      <xdr:col>20</xdr:col>
      <xdr:colOff>38100</xdr:colOff>
      <xdr:row>35</xdr:row>
      <xdr:rowOff>132588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149115</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06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159512</xdr:rowOff>
    </xdr:from>
    <xdr:to>
      <xdr:col>15</xdr:col>
      <xdr:colOff>50800</xdr:colOff>
      <xdr:row>37</xdr:row>
      <xdr:rowOff>161798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50316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161290</xdr:rowOff>
    </xdr:from>
    <xdr:to>
      <xdr:col>15</xdr:col>
      <xdr:colOff>101600</xdr:colOff>
      <xdr:row>35</xdr:row>
      <xdr:rowOff>91440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107967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66548</xdr:rowOff>
    </xdr:from>
    <xdr:to>
      <xdr:col>10</xdr:col>
      <xdr:colOff>114300</xdr:colOff>
      <xdr:row>37</xdr:row>
      <xdr:rowOff>161798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410198"/>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165100</xdr:rowOff>
    </xdr:from>
    <xdr:to>
      <xdr:col>10</xdr:col>
      <xdr:colOff>165100</xdr:colOff>
      <xdr:row>35</xdr:row>
      <xdr:rowOff>95250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111777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155956</xdr:rowOff>
    </xdr:from>
    <xdr:to>
      <xdr:col>6</xdr:col>
      <xdr:colOff>38100</xdr:colOff>
      <xdr:row>35</xdr:row>
      <xdr:rowOff>86106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102633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146812</xdr:rowOff>
    </xdr:from>
    <xdr:to>
      <xdr:col>24</xdr:col>
      <xdr:colOff>114300</xdr:colOff>
      <xdr:row>38</xdr:row>
      <xdr:rowOff>76962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49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61739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405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141478</xdr:rowOff>
    </xdr:from>
    <xdr:to>
      <xdr:col>20</xdr:col>
      <xdr:colOff>38100</xdr:colOff>
      <xdr:row>38</xdr:row>
      <xdr:rowOff>71628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48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62755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577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108712</xdr:rowOff>
    </xdr:from>
    <xdr:to>
      <xdr:col>15</xdr:col>
      <xdr:colOff>101600</xdr:colOff>
      <xdr:row>38</xdr:row>
      <xdr:rowOff>38862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45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29989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54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110998</xdr:rowOff>
    </xdr:from>
    <xdr:to>
      <xdr:col>10</xdr:col>
      <xdr:colOff>165100</xdr:colOff>
      <xdr:row>38</xdr:row>
      <xdr:rowOff>41148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45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32275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54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15748</xdr:rowOff>
    </xdr:from>
    <xdr:to>
      <xdr:col>6</xdr:col>
      <xdr:colOff>38100</xdr:colOff>
      <xdr:row>37</xdr:row>
      <xdr:rowOff>117348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5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108475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45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18378</xdr:rowOff>
    </xdr:from>
    <xdr:to>
      <xdr:col>24</xdr:col>
      <xdr:colOff>62865</xdr:colOff>
      <xdr:row>58</xdr:row>
      <xdr:rowOff>95276</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62328"/>
          <a:ext cx="1270" cy="127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99103</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4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95276</xdr:rowOff>
    </xdr:from>
    <xdr:to>
      <xdr:col>24</xdr:col>
      <xdr:colOff>152400</xdr:colOff>
      <xdr:row>58</xdr:row>
      <xdr:rowOff>95276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3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136505</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37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366,843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18378</xdr:rowOff>
    </xdr:from>
    <xdr:to>
      <xdr:col>24</xdr:col>
      <xdr:colOff>152400</xdr:colOff>
      <xdr:row>51</xdr:row>
      <xdr:rowOff>18378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6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34316</xdr:rowOff>
    </xdr:from>
    <xdr:to>
      <xdr:col>24</xdr:col>
      <xdr:colOff>63500</xdr:colOff>
      <xdr:row>57</xdr:row>
      <xdr:rowOff>167997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635516"/>
          <a:ext cx="838200" cy="30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83769</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84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60892</xdr:rowOff>
    </xdr:from>
    <xdr:to>
      <xdr:col>24</xdr:col>
      <xdr:colOff>114300</xdr:colOff>
      <xdr:row>57</xdr:row>
      <xdr:rowOff>162492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34316</xdr:rowOff>
    </xdr:from>
    <xdr:to>
      <xdr:col>19</xdr:col>
      <xdr:colOff>177800</xdr:colOff>
      <xdr:row>58</xdr:row>
      <xdr:rowOff>47319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635516"/>
          <a:ext cx="889000" cy="35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67636</xdr:rowOff>
    </xdr:from>
    <xdr:to>
      <xdr:col>20</xdr:col>
      <xdr:colOff>38100</xdr:colOff>
      <xdr:row>55</xdr:row>
      <xdr:rowOff>169236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14313</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27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47319</xdr:rowOff>
    </xdr:from>
    <xdr:to>
      <xdr:col>15</xdr:col>
      <xdr:colOff>50800</xdr:colOff>
      <xdr:row>58</xdr:row>
      <xdr:rowOff>75715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991419"/>
          <a:ext cx="889000" cy="28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130509</xdr:rowOff>
    </xdr:from>
    <xdr:to>
      <xdr:col>15</xdr:col>
      <xdr:colOff>101600</xdr:colOff>
      <xdr:row>58</xdr:row>
      <xdr:rowOff>60659</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77186</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68297</xdr:rowOff>
    </xdr:from>
    <xdr:to>
      <xdr:col>10</xdr:col>
      <xdr:colOff>114300</xdr:colOff>
      <xdr:row>58</xdr:row>
      <xdr:rowOff>75715</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10012397"/>
          <a:ext cx="889000" cy="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88176</xdr:rowOff>
    </xdr:from>
    <xdr:to>
      <xdr:col>10</xdr:col>
      <xdr:colOff>165100</xdr:colOff>
      <xdr:row>58</xdr:row>
      <xdr:rowOff>18326</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34853</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118774</xdr:rowOff>
    </xdr:from>
    <xdr:to>
      <xdr:col>6</xdr:col>
      <xdr:colOff>38100</xdr:colOff>
      <xdr:row>58</xdr:row>
      <xdr:rowOff>48924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65451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6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117197</xdr:rowOff>
    </xdr:from>
    <xdr:to>
      <xdr:col>24</xdr:col>
      <xdr:colOff>114300</xdr:colOff>
      <xdr:row>58</xdr:row>
      <xdr:rowOff>47347</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8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39320</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1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154966</xdr:rowOff>
    </xdr:from>
    <xdr:to>
      <xdr:col>20</xdr:col>
      <xdr:colOff>38100</xdr:colOff>
      <xdr:row>56</xdr:row>
      <xdr:rowOff>85116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58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76243</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67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167969</xdr:rowOff>
    </xdr:from>
    <xdr:to>
      <xdr:col>15</xdr:col>
      <xdr:colOff>101600</xdr:colOff>
      <xdr:row>58</xdr:row>
      <xdr:rowOff>98119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4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89246</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33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24915</xdr:rowOff>
    </xdr:from>
    <xdr:to>
      <xdr:col>10</xdr:col>
      <xdr:colOff>165100</xdr:colOff>
      <xdr:row>58</xdr:row>
      <xdr:rowOff>126515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6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117642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6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17497</xdr:rowOff>
    </xdr:from>
    <xdr:to>
      <xdr:col>6</xdr:col>
      <xdr:colOff>38100</xdr:colOff>
      <xdr:row>58</xdr:row>
      <xdr:rowOff>119097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6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110224</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54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111163</xdr:rowOff>
    </xdr:from>
    <xdr:to>
      <xdr:col>24</xdr:col>
      <xdr:colOff>62865</xdr:colOff>
      <xdr:row>78</xdr:row>
      <xdr:rowOff>58677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284113"/>
          <a:ext cx="1270" cy="1147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62504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35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58677</xdr:rowOff>
    </xdr:from>
    <xdr:to>
      <xdr:col>24</xdr:col>
      <xdr:colOff>152400</xdr:colOff>
      <xdr:row>78</xdr:row>
      <xdr:rowOff>58677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3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57840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05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271,245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111163</xdr:rowOff>
    </xdr:from>
    <xdr:to>
      <xdr:col>24</xdr:col>
      <xdr:colOff>152400</xdr:colOff>
      <xdr:row>71</xdr:row>
      <xdr:rowOff>111163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28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71729</xdr:rowOff>
    </xdr:from>
    <xdr:to>
      <xdr:col>24</xdr:col>
      <xdr:colOff>63500</xdr:colOff>
      <xdr:row>78</xdr:row>
      <xdr:rowOff>52070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273379"/>
          <a:ext cx="838200" cy="15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49773</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08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26896</xdr:rowOff>
    </xdr:from>
    <xdr:to>
      <xdr:col>24</xdr:col>
      <xdr:colOff>114300</xdr:colOff>
      <xdr:row>76</xdr:row>
      <xdr:rowOff>128496</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52070</xdr:rowOff>
    </xdr:from>
    <xdr:to>
      <xdr:col>19</xdr:col>
      <xdr:colOff>177800</xdr:colOff>
      <xdr:row>78</xdr:row>
      <xdr:rowOff>95115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425170"/>
          <a:ext cx="889000" cy="4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66193</xdr:rowOff>
    </xdr:from>
    <xdr:to>
      <xdr:col>20</xdr:col>
      <xdr:colOff>38100</xdr:colOff>
      <xdr:row>77</xdr:row>
      <xdr:rowOff>167793</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12870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4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95115</xdr:rowOff>
    </xdr:from>
    <xdr:to>
      <xdr:col>15</xdr:col>
      <xdr:colOff>50800</xdr:colOff>
      <xdr:row>78</xdr:row>
      <xdr:rowOff>166354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468215"/>
          <a:ext cx="889000" cy="7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110548</xdr:rowOff>
    </xdr:from>
    <xdr:to>
      <xdr:col>15</xdr:col>
      <xdr:colOff>101600</xdr:colOff>
      <xdr:row>78</xdr:row>
      <xdr:rowOff>40698</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57225</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8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163024</xdr:rowOff>
    </xdr:from>
    <xdr:to>
      <xdr:col>10</xdr:col>
      <xdr:colOff>114300</xdr:colOff>
      <xdr:row>78</xdr:row>
      <xdr:rowOff>166354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536124"/>
          <a:ext cx="889000" cy="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155301</xdr:rowOff>
    </xdr:from>
    <xdr:to>
      <xdr:col>10</xdr:col>
      <xdr:colOff>165100</xdr:colOff>
      <xdr:row>78</xdr:row>
      <xdr:rowOff>85451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101978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3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149670</xdr:rowOff>
    </xdr:from>
    <xdr:to>
      <xdr:col>6</xdr:col>
      <xdr:colOff>38100</xdr:colOff>
      <xdr:row>78</xdr:row>
      <xdr:rowOff>79820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96347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26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20929</xdr:rowOff>
    </xdr:from>
    <xdr:to>
      <xdr:col>24</xdr:col>
      <xdr:colOff>114300</xdr:colOff>
      <xdr:row>77</xdr:row>
      <xdr:rowOff>122529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2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170806</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01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1270</xdr:rowOff>
    </xdr:from>
    <xdr:to>
      <xdr:col>20</xdr:col>
      <xdr:colOff>38100</xdr:colOff>
      <xdr:row>78</xdr:row>
      <xdr:rowOff>102870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37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93997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467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44315</xdr:rowOff>
    </xdr:from>
    <xdr:to>
      <xdr:col>15</xdr:col>
      <xdr:colOff>101600</xdr:colOff>
      <xdr:row>78</xdr:row>
      <xdr:rowOff>145915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41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137042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510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115554</xdr:rowOff>
    </xdr:from>
    <xdr:to>
      <xdr:col>10</xdr:col>
      <xdr:colOff>165100</xdr:colOff>
      <xdr:row>79</xdr:row>
      <xdr:rowOff>45704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48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36831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581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112224</xdr:rowOff>
    </xdr:from>
    <xdr:to>
      <xdr:col>6</xdr:col>
      <xdr:colOff>38100</xdr:colOff>
      <xdr:row>79</xdr:row>
      <xdr:rowOff>42374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48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33501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578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136418</xdr:rowOff>
    </xdr:from>
    <xdr:to>
      <xdr:col>24</xdr:col>
      <xdr:colOff>62865</xdr:colOff>
      <xdr:row>98</xdr:row>
      <xdr:rowOff>144239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66918"/>
          <a:ext cx="1270" cy="1379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148066</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5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144239</xdr:rowOff>
    </xdr:from>
    <xdr:to>
      <xdr:col>24</xdr:col>
      <xdr:colOff>152400</xdr:colOff>
      <xdr:row>98</xdr:row>
      <xdr:rowOff>144239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83095</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136418</xdr:rowOff>
    </xdr:from>
    <xdr:to>
      <xdr:col>24</xdr:col>
      <xdr:colOff>152400</xdr:colOff>
      <xdr:row>90</xdr:row>
      <xdr:rowOff>136418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2884</xdr:rowOff>
    </xdr:from>
    <xdr:to>
      <xdr:col>24</xdr:col>
      <xdr:colOff>63500</xdr:colOff>
      <xdr:row>98</xdr:row>
      <xdr:rowOff>123355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804984"/>
          <a:ext cx="838200" cy="120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48733</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07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25856</xdr:rowOff>
    </xdr:from>
    <xdr:to>
      <xdr:col>24</xdr:col>
      <xdr:colOff>114300</xdr:colOff>
      <xdr:row>97</xdr:row>
      <xdr:rowOff>127456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123355</xdr:rowOff>
    </xdr:from>
    <xdr:to>
      <xdr:col>19</xdr:col>
      <xdr:colOff>177800</xdr:colOff>
      <xdr:row>98</xdr:row>
      <xdr:rowOff>168960</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925455"/>
          <a:ext cx="889000" cy="45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156206</xdr:rowOff>
    </xdr:from>
    <xdr:to>
      <xdr:col>20</xdr:col>
      <xdr:colOff>38100</xdr:colOff>
      <xdr:row>98</xdr:row>
      <xdr:rowOff>86356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102883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168960</xdr:rowOff>
    </xdr:from>
    <xdr:to>
      <xdr:col>15</xdr:col>
      <xdr:colOff>50800</xdr:colOff>
      <xdr:row>99</xdr:row>
      <xdr:rowOff>23113</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971060"/>
          <a:ext cx="8890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24354</xdr:rowOff>
    </xdr:from>
    <xdr:to>
      <xdr:col>15</xdr:col>
      <xdr:colOff>101600</xdr:colOff>
      <xdr:row>98</xdr:row>
      <xdr:rowOff>125954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142481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60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23113</xdr:rowOff>
    </xdr:from>
    <xdr:to>
      <xdr:col>10</xdr:col>
      <xdr:colOff>114300</xdr:colOff>
      <xdr:row>99</xdr:row>
      <xdr:rowOff>24535</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996663"/>
          <a:ext cx="889000" cy="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36339</xdr:rowOff>
    </xdr:from>
    <xdr:to>
      <xdr:col>10</xdr:col>
      <xdr:colOff>165100</xdr:colOff>
      <xdr:row>98</xdr:row>
      <xdr:rowOff>137939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154466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169139</xdr:rowOff>
    </xdr:from>
    <xdr:to>
      <xdr:col>6</xdr:col>
      <xdr:colOff>38100</xdr:colOff>
      <xdr:row>98</xdr:row>
      <xdr:rowOff>99289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115816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123534</xdr:rowOff>
    </xdr:from>
    <xdr:to>
      <xdr:col>24</xdr:col>
      <xdr:colOff>114300</xdr:colOff>
      <xdr:row>98</xdr:row>
      <xdr:rowOff>53684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75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101961</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3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72555</xdr:rowOff>
    </xdr:from>
    <xdr:to>
      <xdr:col>20</xdr:col>
      <xdr:colOff>38100</xdr:colOff>
      <xdr:row>99</xdr:row>
      <xdr:rowOff>2705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87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165282</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96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118160</xdr:rowOff>
    </xdr:from>
    <xdr:to>
      <xdr:col>15</xdr:col>
      <xdr:colOff>101600</xdr:colOff>
      <xdr:row>99</xdr:row>
      <xdr:rowOff>48310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92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39437</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7012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143763</xdr:rowOff>
    </xdr:from>
    <xdr:to>
      <xdr:col>10</xdr:col>
      <xdr:colOff>165100</xdr:colOff>
      <xdr:row>99</xdr:row>
      <xdr:rowOff>73913</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94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65040</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703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145185</xdr:rowOff>
    </xdr:from>
    <xdr:to>
      <xdr:col>6</xdr:col>
      <xdr:colOff>38100</xdr:colOff>
      <xdr:row>99</xdr:row>
      <xdr:rowOff>75335</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94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66462</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04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25073</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40023"/>
          <a:ext cx="1270" cy="144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143200</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1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25073</xdr:rowOff>
    </xdr:from>
    <xdr:to>
      <xdr:col>55</xdr:col>
      <xdr:colOff>88900</xdr:colOff>
      <xdr:row>31</xdr:row>
      <xdr:rowOff>25073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40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150803</xdr:rowOff>
    </xdr:from>
    <xdr:to>
      <xdr:col>55</xdr:col>
      <xdr:colOff>0</xdr:colOff>
      <xdr:row>38</xdr:row>
      <xdr:rowOff>156028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6665903"/>
          <a:ext cx="8382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114063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457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91186</xdr:rowOff>
    </xdr:from>
    <xdr:to>
      <xdr:col>55</xdr:col>
      <xdr:colOff>50800</xdr:colOff>
      <xdr:row>39</xdr:row>
      <xdr:rowOff>21336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126637</xdr:rowOff>
    </xdr:from>
    <xdr:to>
      <xdr:col>50</xdr:col>
      <xdr:colOff>114300</xdr:colOff>
      <xdr:row>38</xdr:row>
      <xdr:rowOff>156028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298837"/>
          <a:ext cx="889000" cy="37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88574</xdr:rowOff>
    </xdr:from>
    <xdr:to>
      <xdr:col>50</xdr:col>
      <xdr:colOff>165100</xdr:colOff>
      <xdr:row>39</xdr:row>
      <xdr:rowOff>18724</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35250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126637</xdr:rowOff>
    </xdr:from>
    <xdr:to>
      <xdr:col>45</xdr:col>
      <xdr:colOff>177800</xdr:colOff>
      <xdr:row>38</xdr:row>
      <xdr:rowOff>146885</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7861300" y="6298837"/>
          <a:ext cx="889000" cy="36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75837</xdr:rowOff>
    </xdr:from>
    <xdr:to>
      <xdr:col>46</xdr:col>
      <xdr:colOff>38100</xdr:colOff>
      <xdr:row>39</xdr:row>
      <xdr:rowOff>5987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168564</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683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146885</xdr:rowOff>
    </xdr:from>
    <xdr:to>
      <xdr:col>41</xdr:col>
      <xdr:colOff>50800</xdr:colOff>
      <xdr:row>38</xdr:row>
      <xdr:rowOff>151457</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6972300" y="666198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84001</xdr:rowOff>
    </xdr:from>
    <xdr:to>
      <xdr:col>41</xdr:col>
      <xdr:colOff>101600</xdr:colOff>
      <xdr:row>39</xdr:row>
      <xdr:rowOff>14151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30678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64407</xdr:rowOff>
    </xdr:from>
    <xdr:to>
      <xdr:col>36</xdr:col>
      <xdr:colOff>165100</xdr:colOff>
      <xdr:row>38</xdr:row>
      <xdr:rowOff>166007</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11084</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3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100003</xdr:rowOff>
    </xdr:from>
    <xdr:to>
      <xdr:col>55</xdr:col>
      <xdr:colOff>50800</xdr:colOff>
      <xdr:row>39</xdr:row>
      <xdr:rowOff>30153</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61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69613</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584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105228</xdr:rowOff>
    </xdr:from>
    <xdr:to>
      <xdr:col>50</xdr:col>
      <xdr:colOff>165100</xdr:colOff>
      <xdr:row>39</xdr:row>
      <xdr:rowOff>35378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62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26505</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713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75837</xdr:rowOff>
    </xdr:from>
    <xdr:to>
      <xdr:col>46</xdr:col>
      <xdr:colOff>38100</xdr:colOff>
      <xdr:row>37</xdr:row>
      <xdr:rowOff>5987</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24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22514</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15428" y="6023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96085</xdr:rowOff>
    </xdr:from>
    <xdr:to>
      <xdr:col>41</xdr:col>
      <xdr:colOff>101600</xdr:colOff>
      <xdr:row>39</xdr:row>
      <xdr:rowOff>26235</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61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17362</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703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100657</xdr:rowOff>
    </xdr:from>
    <xdr:to>
      <xdr:col>36</xdr:col>
      <xdr:colOff>165100</xdr:colOff>
      <xdr:row>39</xdr:row>
      <xdr:rowOff>30807</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61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21934</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708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120351</xdr:rowOff>
    </xdr:from>
    <xdr:to>
      <xdr:col>54</xdr:col>
      <xdr:colOff>189865</xdr:colOff>
      <xdr:row>59</xdr:row>
      <xdr:rowOff>87530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692851"/>
          <a:ext cx="1270" cy="1510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91357</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6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87530</xdr:rowOff>
    </xdr:from>
    <xdr:to>
      <xdr:col>55</xdr:col>
      <xdr:colOff>88900</xdr:colOff>
      <xdr:row>59</xdr:row>
      <xdr:rowOff>87530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67028</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6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120351</xdr:rowOff>
    </xdr:from>
    <xdr:to>
      <xdr:col>55</xdr:col>
      <xdr:colOff>88900</xdr:colOff>
      <xdr:row>50</xdr:row>
      <xdr:rowOff>120351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692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146983</xdr:rowOff>
    </xdr:from>
    <xdr:to>
      <xdr:col>55</xdr:col>
      <xdr:colOff>0</xdr:colOff>
      <xdr:row>58</xdr:row>
      <xdr:rowOff>149383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9639300" y="10091083"/>
          <a:ext cx="8382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86500</xdr:rowOff>
    </xdr:from>
    <xdr:ext cx="469744"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859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63623</xdr:rowOff>
    </xdr:from>
    <xdr:to>
      <xdr:col>55</xdr:col>
      <xdr:colOff>50800</xdr:colOff>
      <xdr:row>58</xdr:row>
      <xdr:rowOff>165223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149383</xdr:rowOff>
    </xdr:from>
    <xdr:to>
      <xdr:col>50</xdr:col>
      <xdr:colOff>114300</xdr:colOff>
      <xdr:row>58</xdr:row>
      <xdr:rowOff>165826</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8750300" y="10093483"/>
          <a:ext cx="889000" cy="16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46234</xdr:rowOff>
    </xdr:from>
    <xdr:to>
      <xdr:col>50</xdr:col>
      <xdr:colOff>165100</xdr:colOff>
      <xdr:row>58</xdr:row>
      <xdr:rowOff>147834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164361</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372111" y="97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165826</xdr:rowOff>
    </xdr:from>
    <xdr:to>
      <xdr:col>45</xdr:col>
      <xdr:colOff>177800</xdr:colOff>
      <xdr:row>59</xdr:row>
      <xdr:rowOff>8206</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7861300" y="10109926"/>
          <a:ext cx="889000" cy="1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53239</xdr:rowOff>
    </xdr:from>
    <xdr:to>
      <xdr:col>46</xdr:col>
      <xdr:colOff>38100</xdr:colOff>
      <xdr:row>58</xdr:row>
      <xdr:rowOff>154839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171366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977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151947</xdr:rowOff>
    </xdr:from>
    <xdr:to>
      <xdr:col>41</xdr:col>
      <xdr:colOff>50800</xdr:colOff>
      <xdr:row>59</xdr:row>
      <xdr:rowOff>8206</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a:off x="6972300" y="10096047"/>
          <a:ext cx="889000" cy="27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32534</xdr:rowOff>
    </xdr:from>
    <xdr:to>
      <xdr:col>41</xdr:col>
      <xdr:colOff>101600</xdr:colOff>
      <xdr:row>58</xdr:row>
      <xdr:rowOff>134134</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150661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40812</xdr:rowOff>
    </xdr:from>
    <xdr:to>
      <xdr:col>36</xdr:col>
      <xdr:colOff>165100</xdr:colOff>
      <xdr:row>58</xdr:row>
      <xdr:rowOff>142412</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158939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96183</xdr:rowOff>
    </xdr:from>
    <xdr:to>
      <xdr:col>55</xdr:col>
      <xdr:colOff>50800</xdr:colOff>
      <xdr:row>59</xdr:row>
      <xdr:rowOff>26333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1004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42051</xdr:rowOff>
    </xdr:from>
    <xdr:ext cx="469744"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9986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98583</xdr:rowOff>
    </xdr:from>
    <xdr:to>
      <xdr:col>50</xdr:col>
      <xdr:colOff>165100</xdr:colOff>
      <xdr:row>59</xdr:row>
      <xdr:rowOff>28733</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1004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19860</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404428" y="1013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115026</xdr:rowOff>
    </xdr:from>
    <xdr:to>
      <xdr:col>46</xdr:col>
      <xdr:colOff>38100</xdr:colOff>
      <xdr:row>59</xdr:row>
      <xdr:rowOff>45176</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1005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36303</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515428" y="1015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128856</xdr:rowOff>
    </xdr:from>
    <xdr:to>
      <xdr:col>41</xdr:col>
      <xdr:colOff>101600</xdr:colOff>
      <xdr:row>59</xdr:row>
      <xdr:rowOff>59006</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1007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50133</xdr:rowOff>
    </xdr:from>
    <xdr:ext cx="469744"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626428" y="1016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101147</xdr:rowOff>
    </xdr:from>
    <xdr:to>
      <xdr:col>36</xdr:col>
      <xdr:colOff>165100</xdr:colOff>
      <xdr:row>59</xdr:row>
      <xdr:rowOff>31297</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1004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22424</xdr:rowOff>
    </xdr:from>
    <xdr:ext cx="469744"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37428" y="10137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41677</xdr:rowOff>
    </xdr:from>
    <xdr:to>
      <xdr:col>54</xdr:col>
      <xdr:colOff>189865</xdr:colOff>
      <xdr:row>78</xdr:row>
      <xdr:rowOff>84196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2043177"/>
          <a:ext cx="1270" cy="1414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88023</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46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84196</xdr:rowOff>
    </xdr:from>
    <xdr:to>
      <xdr:col>55</xdr:col>
      <xdr:colOff>88900</xdr:colOff>
      <xdr:row>78</xdr:row>
      <xdr:rowOff>84196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45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159804</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81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41677</xdr:rowOff>
    </xdr:from>
    <xdr:to>
      <xdr:col>55</xdr:col>
      <xdr:colOff>88900</xdr:colOff>
      <xdr:row>70</xdr:row>
      <xdr:rowOff>41677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204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78253</xdr:rowOff>
    </xdr:from>
    <xdr:to>
      <xdr:col>55</xdr:col>
      <xdr:colOff>0</xdr:colOff>
      <xdr:row>76</xdr:row>
      <xdr:rowOff>143357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9639300" y="12765553"/>
          <a:ext cx="838200" cy="40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51381</xdr:rowOff>
    </xdr:from>
    <xdr:ext cx="469744"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2910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28504</xdr:rowOff>
    </xdr:from>
    <xdr:to>
      <xdr:col>55</xdr:col>
      <xdr:colOff>50800</xdr:colOff>
      <xdr:row>76</xdr:row>
      <xdr:rowOff>130104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05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78253</xdr:rowOff>
    </xdr:from>
    <xdr:to>
      <xdr:col>50</xdr:col>
      <xdr:colOff>114300</xdr:colOff>
      <xdr:row>77</xdr:row>
      <xdr:rowOff>63897</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8750300" y="12765553"/>
          <a:ext cx="889000" cy="49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92604</xdr:rowOff>
    </xdr:from>
    <xdr:to>
      <xdr:col>50</xdr:col>
      <xdr:colOff>165100</xdr:colOff>
      <xdr:row>76</xdr:row>
      <xdr:rowOff>22754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295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13881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304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63897</xdr:rowOff>
    </xdr:from>
    <xdr:to>
      <xdr:col>45</xdr:col>
      <xdr:colOff>177800</xdr:colOff>
      <xdr:row>77</xdr:row>
      <xdr:rowOff>65680</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7861300" y="13265547"/>
          <a:ext cx="8890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117977</xdr:rowOff>
    </xdr:from>
    <xdr:to>
      <xdr:col>46</xdr:col>
      <xdr:colOff>38100</xdr:colOff>
      <xdr:row>77</xdr:row>
      <xdr:rowOff>48127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148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64655</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15428" y="12923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65680</xdr:rowOff>
    </xdr:from>
    <xdr:to>
      <xdr:col>41</xdr:col>
      <xdr:colOff>50800</xdr:colOff>
      <xdr:row>77</xdr:row>
      <xdr:rowOff>77521</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6972300" y="13267330"/>
          <a:ext cx="889000" cy="1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123189</xdr:rowOff>
    </xdr:from>
    <xdr:to>
      <xdr:col>41</xdr:col>
      <xdr:colOff>101600</xdr:colOff>
      <xdr:row>77</xdr:row>
      <xdr:rowOff>53339</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15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69867</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26428" y="1292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152862</xdr:rowOff>
    </xdr:from>
    <xdr:to>
      <xdr:col>36</xdr:col>
      <xdr:colOff>165100</xdr:colOff>
      <xdr:row>77</xdr:row>
      <xdr:rowOff>83012</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18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99539</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37428" y="12958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92557</xdr:rowOff>
    </xdr:from>
    <xdr:to>
      <xdr:col>55</xdr:col>
      <xdr:colOff>50800</xdr:colOff>
      <xdr:row>77</xdr:row>
      <xdr:rowOff>22707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312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70984</xdr:rowOff>
    </xdr:from>
    <xdr:ext cx="469744"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310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27453</xdr:rowOff>
    </xdr:from>
    <xdr:to>
      <xdr:col>50</xdr:col>
      <xdr:colOff>165100</xdr:colOff>
      <xdr:row>74</xdr:row>
      <xdr:rowOff>129053</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271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145580</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372111" y="12489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13097</xdr:rowOff>
    </xdr:from>
    <xdr:to>
      <xdr:col>46</xdr:col>
      <xdr:colOff>38100</xdr:colOff>
      <xdr:row>77</xdr:row>
      <xdr:rowOff>114697</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21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105824</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515428" y="13307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14880</xdr:rowOff>
    </xdr:from>
    <xdr:to>
      <xdr:col>41</xdr:col>
      <xdr:colOff>101600</xdr:colOff>
      <xdr:row>77</xdr:row>
      <xdr:rowOff>116480</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21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107607</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26428" y="13309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26721</xdr:rowOff>
    </xdr:from>
    <xdr:to>
      <xdr:col>36</xdr:col>
      <xdr:colOff>165100</xdr:colOff>
      <xdr:row>77</xdr:row>
      <xdr:rowOff>128321</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22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119448</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37428" y="1332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135999</xdr:rowOff>
    </xdr:from>
    <xdr:to>
      <xdr:col>54</xdr:col>
      <xdr:colOff>189865</xdr:colOff>
      <xdr:row>98</xdr:row>
      <xdr:rowOff>97994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566499"/>
          <a:ext cx="1270" cy="1333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101821</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90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97994</xdr:rowOff>
    </xdr:from>
    <xdr:to>
      <xdr:col>55</xdr:col>
      <xdr:colOff>88900</xdr:colOff>
      <xdr:row>98</xdr:row>
      <xdr:rowOff>97994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900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82676</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34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135999</xdr:rowOff>
    </xdr:from>
    <xdr:to>
      <xdr:col>55</xdr:col>
      <xdr:colOff>88900</xdr:colOff>
      <xdr:row>90</xdr:row>
      <xdr:rowOff>135999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56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69306</xdr:rowOff>
    </xdr:from>
    <xdr:to>
      <xdr:col>55</xdr:col>
      <xdr:colOff>0</xdr:colOff>
      <xdr:row>97</xdr:row>
      <xdr:rowOff>119441</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9639300" y="16699956"/>
          <a:ext cx="838200" cy="5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47311</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33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24434</xdr:rowOff>
    </xdr:from>
    <xdr:to>
      <xdr:col>55</xdr:col>
      <xdr:colOff>50800</xdr:colOff>
      <xdr:row>96</xdr:row>
      <xdr:rowOff>126034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48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34086</xdr:rowOff>
    </xdr:from>
    <xdr:to>
      <xdr:col>50</xdr:col>
      <xdr:colOff>114300</xdr:colOff>
      <xdr:row>97</xdr:row>
      <xdr:rowOff>119441</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8750300" y="16664736"/>
          <a:ext cx="889000" cy="8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32793</xdr:rowOff>
    </xdr:from>
    <xdr:to>
      <xdr:col>50</xdr:col>
      <xdr:colOff>165100</xdr:colOff>
      <xdr:row>96</xdr:row>
      <xdr:rowOff>134393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49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150920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26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16556</xdr:rowOff>
    </xdr:from>
    <xdr:to>
      <xdr:col>45</xdr:col>
      <xdr:colOff>177800</xdr:colOff>
      <xdr:row>97</xdr:row>
      <xdr:rowOff>34086</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7861300" y="16647206"/>
          <a:ext cx="889000" cy="17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45980</xdr:rowOff>
    </xdr:from>
    <xdr:to>
      <xdr:col>46</xdr:col>
      <xdr:colOff>38100</xdr:colOff>
      <xdr:row>96</xdr:row>
      <xdr:rowOff>147580</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164107</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28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146472</xdr:rowOff>
    </xdr:from>
    <xdr:to>
      <xdr:col>41</xdr:col>
      <xdr:colOff>50800</xdr:colOff>
      <xdr:row>97</xdr:row>
      <xdr:rowOff>16556</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6972300" y="16605672"/>
          <a:ext cx="889000" cy="4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35237</xdr:rowOff>
    </xdr:from>
    <xdr:to>
      <xdr:col>41</xdr:col>
      <xdr:colOff>101600</xdr:colOff>
      <xdr:row>96</xdr:row>
      <xdr:rowOff>136837</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4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153364</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26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19120</xdr:rowOff>
    </xdr:from>
    <xdr:to>
      <xdr:col>36</xdr:col>
      <xdr:colOff>165100</xdr:colOff>
      <xdr:row>96</xdr:row>
      <xdr:rowOff>120720</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47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137247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25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18506</xdr:rowOff>
    </xdr:from>
    <xdr:to>
      <xdr:col>55</xdr:col>
      <xdr:colOff>50800</xdr:colOff>
      <xdr:row>97</xdr:row>
      <xdr:rowOff>120106</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64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168383</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62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68641</xdr:rowOff>
    </xdr:from>
    <xdr:to>
      <xdr:col>50</xdr:col>
      <xdr:colOff>165100</xdr:colOff>
      <xdr:row>97</xdr:row>
      <xdr:rowOff>170241</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69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161368</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79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154736</xdr:rowOff>
    </xdr:from>
    <xdr:to>
      <xdr:col>46</xdr:col>
      <xdr:colOff>38100</xdr:colOff>
      <xdr:row>97</xdr:row>
      <xdr:rowOff>84886</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61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76013</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70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137206</xdr:rowOff>
    </xdr:from>
    <xdr:to>
      <xdr:col>41</xdr:col>
      <xdr:colOff>101600</xdr:colOff>
      <xdr:row>97</xdr:row>
      <xdr:rowOff>67356</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59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58483</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68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95672</xdr:rowOff>
    </xdr:from>
    <xdr:to>
      <xdr:col>36</xdr:col>
      <xdr:colOff>165100</xdr:colOff>
      <xdr:row>97</xdr:row>
      <xdr:rowOff>25822</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55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16949</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647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a16="http://schemas.microsoft.com/office/drawing/2014/main" id="{00000000-0008-0000-07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17475</xdr:rowOff>
    </xdr:from>
    <xdr:to>
      <xdr:col>85</xdr:col>
      <xdr:colOff>126364</xdr:colOff>
      <xdr:row>38</xdr:row>
      <xdr:rowOff>36811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6317595" y="5332425"/>
          <a:ext cx="1269" cy="1219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40638</xdr:rowOff>
    </xdr:from>
    <xdr:ext cx="469744" cy="259045"/>
    <xdr:sp macro="" textlink="">
      <xdr:nvSpPr>
        <xdr:cNvPr id="523" name="消防費最小値テキスト">
          <a:extLst>
            <a:ext uri="{FF2B5EF4-FFF2-40B4-BE49-F238E27FC236}">
              <a16:creationId xmlns:a16="http://schemas.microsoft.com/office/drawing/2014/main" id="{00000000-0008-0000-0700-00000B020000}"/>
            </a:ext>
          </a:extLst>
        </xdr:cNvPr>
        <xdr:cNvSpPr txBox="1"/>
      </xdr:nvSpPr>
      <xdr:spPr>
        <a:xfrm>
          <a:off x="16370300" y="655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36811</xdr:rowOff>
    </xdr:from>
    <xdr:to>
      <xdr:col>86</xdr:col>
      <xdr:colOff>25400</xdr:colOff>
      <xdr:row>38</xdr:row>
      <xdr:rowOff>36811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6551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135602</xdr:rowOff>
    </xdr:from>
    <xdr:ext cx="534377" cy="259045"/>
    <xdr:sp macro="" textlink="">
      <xdr:nvSpPr>
        <xdr:cNvPr id="525" name="消防費最大値テキスト">
          <a:extLst>
            <a:ext uri="{FF2B5EF4-FFF2-40B4-BE49-F238E27FC236}">
              <a16:creationId xmlns:a16="http://schemas.microsoft.com/office/drawing/2014/main" id="{00000000-0008-0000-0700-00000D020000}"/>
            </a:ext>
          </a:extLst>
        </xdr:cNvPr>
        <xdr:cNvSpPr txBox="1"/>
      </xdr:nvSpPr>
      <xdr:spPr>
        <a:xfrm>
          <a:off x="16370300" y="51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17475</xdr:rowOff>
    </xdr:from>
    <xdr:to>
      <xdr:col>86</xdr:col>
      <xdr:colOff>25400</xdr:colOff>
      <xdr:row>31</xdr:row>
      <xdr:rowOff>17475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6230600" y="53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115602</xdr:rowOff>
    </xdr:from>
    <xdr:to>
      <xdr:col>85</xdr:col>
      <xdr:colOff>127000</xdr:colOff>
      <xdr:row>37</xdr:row>
      <xdr:rowOff>128308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5481300" y="6459252"/>
          <a:ext cx="838200" cy="1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35386</xdr:rowOff>
    </xdr:from>
    <xdr:ext cx="534377" cy="259045"/>
    <xdr:sp macro="" textlink="">
      <xdr:nvSpPr>
        <xdr:cNvPr id="528" name="消防費平均値テキスト">
          <a:extLst>
            <a:ext uri="{FF2B5EF4-FFF2-40B4-BE49-F238E27FC236}">
              <a16:creationId xmlns:a16="http://schemas.microsoft.com/office/drawing/2014/main" id="{00000000-0008-0000-0700-000010020000}"/>
            </a:ext>
          </a:extLst>
        </xdr:cNvPr>
        <xdr:cNvSpPr txBox="1"/>
      </xdr:nvSpPr>
      <xdr:spPr>
        <a:xfrm>
          <a:off x="16370300" y="6207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12509</xdr:rowOff>
    </xdr:from>
    <xdr:to>
      <xdr:col>85</xdr:col>
      <xdr:colOff>177800</xdr:colOff>
      <xdr:row>37</xdr:row>
      <xdr:rowOff>114109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6268700" y="635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119869</xdr:rowOff>
    </xdr:from>
    <xdr:to>
      <xdr:col>81</xdr:col>
      <xdr:colOff>50800</xdr:colOff>
      <xdr:row>37</xdr:row>
      <xdr:rowOff>128308</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4592300" y="6463519"/>
          <a:ext cx="889000" cy="8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167748</xdr:rowOff>
    </xdr:from>
    <xdr:to>
      <xdr:col>81</xdr:col>
      <xdr:colOff>101600</xdr:colOff>
      <xdr:row>37</xdr:row>
      <xdr:rowOff>97898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54305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114425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11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119869</xdr:rowOff>
    </xdr:from>
    <xdr:to>
      <xdr:col>76</xdr:col>
      <xdr:colOff>114300</xdr:colOff>
      <xdr:row>37</xdr:row>
      <xdr:rowOff>141110</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3703300" y="6463519"/>
          <a:ext cx="889000" cy="2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5118</xdr:rowOff>
    </xdr:from>
    <xdr:to>
      <xdr:col>76</xdr:col>
      <xdr:colOff>165100</xdr:colOff>
      <xdr:row>37</xdr:row>
      <xdr:rowOff>106718</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4541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123245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12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141110</xdr:rowOff>
    </xdr:from>
    <xdr:to>
      <xdr:col>71</xdr:col>
      <xdr:colOff>177800</xdr:colOff>
      <xdr:row>37</xdr:row>
      <xdr:rowOff>141948</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flipV="1">
          <a:off x="12814300" y="6484760"/>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16491</xdr:rowOff>
    </xdr:from>
    <xdr:to>
      <xdr:col>72</xdr:col>
      <xdr:colOff>38100</xdr:colOff>
      <xdr:row>37</xdr:row>
      <xdr:rowOff>118091</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3652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134618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13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31826</xdr:rowOff>
    </xdr:from>
    <xdr:to>
      <xdr:col>67</xdr:col>
      <xdr:colOff>101600</xdr:colOff>
      <xdr:row>37</xdr:row>
      <xdr:rowOff>133426</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2763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149953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15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64802</xdr:rowOff>
    </xdr:from>
    <xdr:to>
      <xdr:col>85</xdr:col>
      <xdr:colOff>177800</xdr:colOff>
      <xdr:row>37</xdr:row>
      <xdr:rowOff>166402</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6268700" y="640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162387</xdr:rowOff>
    </xdr:from>
    <xdr:ext cx="534377" cy="259045"/>
    <xdr:sp macro="" textlink="">
      <xdr:nvSpPr>
        <xdr:cNvPr id="547" name="消防費該当値テキスト">
          <a:extLst>
            <a:ext uri="{FF2B5EF4-FFF2-40B4-BE49-F238E27FC236}">
              <a16:creationId xmlns:a16="http://schemas.microsoft.com/office/drawing/2014/main" id="{00000000-0008-0000-0700-000023020000}"/>
            </a:ext>
          </a:extLst>
        </xdr:cNvPr>
        <xdr:cNvSpPr txBox="1"/>
      </xdr:nvSpPr>
      <xdr:spPr>
        <a:xfrm>
          <a:off x="16370300" y="633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77508</xdr:rowOff>
    </xdr:from>
    <xdr:to>
      <xdr:col>81</xdr:col>
      <xdr:colOff>101600</xdr:colOff>
      <xdr:row>38</xdr:row>
      <xdr:rowOff>7658</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5430500" y="642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170235</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14111" y="651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69069</xdr:rowOff>
    </xdr:from>
    <xdr:to>
      <xdr:col>76</xdr:col>
      <xdr:colOff>165100</xdr:colOff>
      <xdr:row>37</xdr:row>
      <xdr:rowOff>170669</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4541500" y="641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161796</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4325111" y="650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90310</xdr:rowOff>
    </xdr:from>
    <xdr:to>
      <xdr:col>72</xdr:col>
      <xdr:colOff>38100</xdr:colOff>
      <xdr:row>38</xdr:row>
      <xdr:rowOff>20459</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3652500" y="643396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11587</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3436111" y="652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91148</xdr:rowOff>
    </xdr:from>
    <xdr:to>
      <xdr:col>67</xdr:col>
      <xdr:colOff>101600</xdr:colOff>
      <xdr:row>38</xdr:row>
      <xdr:rowOff>21298</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2763500" y="643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12425</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547111" y="652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3496</xdr:rowOff>
    </xdr:from>
    <xdr:to>
      <xdr:col>85</xdr:col>
      <xdr:colOff>126364</xdr:colOff>
      <xdr:row>58</xdr:row>
      <xdr:rowOff>29501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747446"/>
          <a:ext cx="1269" cy="122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33328</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997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29501</xdr:rowOff>
    </xdr:from>
    <xdr:to>
      <xdr:col>86</xdr:col>
      <xdr:colOff>25400</xdr:colOff>
      <xdr:row>58</xdr:row>
      <xdr:rowOff>29501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997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121623</xdr:rowOff>
    </xdr:from>
    <xdr:ext cx="599010"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522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3496</xdr:rowOff>
    </xdr:from>
    <xdr:to>
      <xdr:col>86</xdr:col>
      <xdr:colOff>25400</xdr:colOff>
      <xdr:row>51</xdr:row>
      <xdr:rowOff>3496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7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107522</xdr:rowOff>
    </xdr:from>
    <xdr:to>
      <xdr:col>85</xdr:col>
      <xdr:colOff>127000</xdr:colOff>
      <xdr:row>57</xdr:row>
      <xdr:rowOff>151427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5481300" y="9880172"/>
          <a:ext cx="838200" cy="4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56255</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657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33378</xdr:rowOff>
    </xdr:from>
    <xdr:to>
      <xdr:col>85</xdr:col>
      <xdr:colOff>177800</xdr:colOff>
      <xdr:row>57</xdr:row>
      <xdr:rowOff>134978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8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151427</xdr:rowOff>
    </xdr:from>
    <xdr:to>
      <xdr:col>81</xdr:col>
      <xdr:colOff>50800</xdr:colOff>
      <xdr:row>58</xdr:row>
      <xdr:rowOff>2504</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4592300" y="9924077"/>
          <a:ext cx="889000" cy="2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1282</xdr:rowOff>
    </xdr:from>
    <xdr:to>
      <xdr:col>81</xdr:col>
      <xdr:colOff>101600</xdr:colOff>
      <xdr:row>57</xdr:row>
      <xdr:rowOff>102882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77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119409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54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167625</xdr:rowOff>
    </xdr:from>
    <xdr:to>
      <xdr:col>76</xdr:col>
      <xdr:colOff>114300</xdr:colOff>
      <xdr:row>58</xdr:row>
      <xdr:rowOff>2504</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3703300" y="9940275"/>
          <a:ext cx="889000" cy="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29304</xdr:rowOff>
    </xdr:from>
    <xdr:to>
      <xdr:col>76</xdr:col>
      <xdr:colOff>165100</xdr:colOff>
      <xdr:row>57</xdr:row>
      <xdr:rowOff>130904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80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147431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57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155194</xdr:rowOff>
    </xdr:from>
    <xdr:to>
      <xdr:col>71</xdr:col>
      <xdr:colOff>177800</xdr:colOff>
      <xdr:row>57</xdr:row>
      <xdr:rowOff>167625</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2814300" y="9927844"/>
          <a:ext cx="889000" cy="1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50189</xdr:rowOff>
    </xdr:from>
    <xdr:to>
      <xdr:col>72</xdr:col>
      <xdr:colOff>38100</xdr:colOff>
      <xdr:row>57</xdr:row>
      <xdr:rowOff>151789</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8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168316</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59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40592</xdr:rowOff>
    </xdr:from>
    <xdr:to>
      <xdr:col>67</xdr:col>
      <xdr:colOff>101600</xdr:colOff>
      <xdr:row>57</xdr:row>
      <xdr:rowOff>142192</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81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158719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58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56722</xdr:rowOff>
    </xdr:from>
    <xdr:to>
      <xdr:col>85</xdr:col>
      <xdr:colOff>177800</xdr:colOff>
      <xdr:row>57</xdr:row>
      <xdr:rowOff>158322</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82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11804</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78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100627</xdr:rowOff>
    </xdr:from>
    <xdr:to>
      <xdr:col>81</xdr:col>
      <xdr:colOff>101600</xdr:colOff>
      <xdr:row>58</xdr:row>
      <xdr:rowOff>30777</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987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21904</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996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123154</xdr:rowOff>
    </xdr:from>
    <xdr:to>
      <xdr:col>76</xdr:col>
      <xdr:colOff>165100</xdr:colOff>
      <xdr:row>58</xdr:row>
      <xdr:rowOff>53304</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89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44431</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998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116825</xdr:rowOff>
    </xdr:from>
    <xdr:to>
      <xdr:col>72</xdr:col>
      <xdr:colOff>38100</xdr:colOff>
      <xdr:row>58</xdr:row>
      <xdr:rowOff>46975</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988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38102</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9982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104394</xdr:rowOff>
    </xdr:from>
    <xdr:to>
      <xdr:col>67</xdr:col>
      <xdr:colOff>101600</xdr:colOff>
      <xdr:row>58</xdr:row>
      <xdr:rowOff>34544</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987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25671</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996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142735</xdr:rowOff>
    </xdr:from>
    <xdr:to>
      <xdr:col>85</xdr:col>
      <xdr:colOff>126364</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315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70870</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61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89412</xdr:rowOff>
    </xdr:from>
    <xdr:ext cx="599010"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209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142735</xdr:rowOff>
    </xdr:from>
    <xdr:to>
      <xdr:col>86</xdr:col>
      <xdr:colOff>25400</xdr:colOff>
      <xdr:row>71</xdr:row>
      <xdr:rowOff>142735</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31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159771</xdr:rowOff>
    </xdr:from>
    <xdr:ext cx="469744"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361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136894</xdr:rowOff>
    </xdr:from>
    <xdr:to>
      <xdr:col>85</xdr:col>
      <xdr:colOff>177800</xdr:colOff>
      <xdr:row>79</xdr:row>
      <xdr:rowOff>67044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50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144094</xdr:rowOff>
    </xdr:from>
    <xdr:to>
      <xdr:col>81</xdr:col>
      <xdr:colOff>101600</xdr:colOff>
      <xdr:row>79</xdr:row>
      <xdr:rowOff>74244</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51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90771</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29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139382</xdr:rowOff>
    </xdr:from>
    <xdr:to>
      <xdr:col>76</xdr:col>
      <xdr:colOff>165100</xdr:colOff>
      <xdr:row>79</xdr:row>
      <xdr:rowOff>69532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5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86059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57428" y="1328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146126</xdr:rowOff>
    </xdr:from>
    <xdr:to>
      <xdr:col>72</xdr:col>
      <xdr:colOff>38100</xdr:colOff>
      <xdr:row>79</xdr:row>
      <xdr:rowOff>76276</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51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92803</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68428" y="13294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156426</xdr:rowOff>
    </xdr:from>
    <xdr:to>
      <xdr:col>67</xdr:col>
      <xdr:colOff>101600</xdr:colOff>
      <xdr:row>79</xdr:row>
      <xdr:rowOff>86576</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52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103103</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5017" y="13304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115320</xdr:rowOff>
    </xdr:from>
    <xdr:ext cx="249299"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488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151098</xdr:rowOff>
    </xdr:from>
    <xdr:to>
      <xdr:col>85</xdr:col>
      <xdr:colOff>126364</xdr:colOff>
      <xdr:row>98</xdr:row>
      <xdr:rowOff>136663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410148"/>
          <a:ext cx="1269" cy="1528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140490</xdr:rowOff>
    </xdr:from>
    <xdr:ext cx="469744" cy="259045"/>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694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136663</xdr:rowOff>
    </xdr:from>
    <xdr:to>
      <xdr:col>86</xdr:col>
      <xdr:colOff>25400</xdr:colOff>
      <xdr:row>98</xdr:row>
      <xdr:rowOff>136663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693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97775</xdr:rowOff>
    </xdr:from>
    <xdr:ext cx="599010" cy="2590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18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151098</xdr:rowOff>
    </xdr:from>
    <xdr:to>
      <xdr:col>86</xdr:col>
      <xdr:colOff>25400</xdr:colOff>
      <xdr:row>89</xdr:row>
      <xdr:rowOff>151098</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41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34593</xdr:rowOff>
    </xdr:from>
    <xdr:to>
      <xdr:col>85</xdr:col>
      <xdr:colOff>127000</xdr:colOff>
      <xdr:row>97</xdr:row>
      <xdr:rowOff>38725</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5481300" y="16665243"/>
          <a:ext cx="838200" cy="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54252</xdr:rowOff>
    </xdr:from>
    <xdr:ext cx="534377" cy="2590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6342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31375</xdr:rowOff>
    </xdr:from>
    <xdr:to>
      <xdr:col>85</xdr:col>
      <xdr:colOff>177800</xdr:colOff>
      <xdr:row>96</xdr:row>
      <xdr:rowOff>132975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62687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36406</xdr:rowOff>
    </xdr:from>
    <xdr:to>
      <xdr:col>81</xdr:col>
      <xdr:colOff>50800</xdr:colOff>
      <xdr:row>97</xdr:row>
      <xdr:rowOff>38725</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4592300" y="16667056"/>
          <a:ext cx="889000" cy="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52699</xdr:rowOff>
    </xdr:from>
    <xdr:to>
      <xdr:col>81</xdr:col>
      <xdr:colOff>101600</xdr:colOff>
      <xdr:row>96</xdr:row>
      <xdr:rowOff>154299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5430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170826</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2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13757</xdr:rowOff>
    </xdr:from>
    <xdr:to>
      <xdr:col>76</xdr:col>
      <xdr:colOff>114300</xdr:colOff>
      <xdr:row>97</xdr:row>
      <xdr:rowOff>36406</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3703300" y="16644407"/>
          <a:ext cx="889000" cy="2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45287</xdr:rowOff>
    </xdr:from>
    <xdr:to>
      <xdr:col>76</xdr:col>
      <xdr:colOff>165100</xdr:colOff>
      <xdr:row>96</xdr:row>
      <xdr:rowOff>146887</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4541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163414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13757</xdr:rowOff>
    </xdr:from>
    <xdr:to>
      <xdr:col>71</xdr:col>
      <xdr:colOff>177800</xdr:colOff>
      <xdr:row>97</xdr:row>
      <xdr:rowOff>19261</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flipV="1">
          <a:off x="12814300" y="16644407"/>
          <a:ext cx="889000" cy="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37759</xdr:rowOff>
    </xdr:from>
    <xdr:to>
      <xdr:col>72</xdr:col>
      <xdr:colOff>38100</xdr:colOff>
      <xdr:row>96</xdr:row>
      <xdr:rowOff>139359</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3652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155886</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41286</xdr:rowOff>
    </xdr:from>
    <xdr:to>
      <xdr:col>67</xdr:col>
      <xdr:colOff>101600</xdr:colOff>
      <xdr:row>96</xdr:row>
      <xdr:rowOff>142886</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2763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159413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2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155243</xdr:rowOff>
    </xdr:from>
    <xdr:to>
      <xdr:col>85</xdr:col>
      <xdr:colOff>177800</xdr:colOff>
      <xdr:row>97</xdr:row>
      <xdr:rowOff>85393</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6268700" y="1661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133670</xdr:rowOff>
    </xdr:from>
    <xdr:ext cx="534377" cy="2590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659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159375</xdr:rowOff>
    </xdr:from>
    <xdr:to>
      <xdr:col>81</xdr:col>
      <xdr:colOff>101600</xdr:colOff>
      <xdr:row>97</xdr:row>
      <xdr:rowOff>89525</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5430500" y="1661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80652</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14111" y="1671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157056</xdr:rowOff>
    </xdr:from>
    <xdr:to>
      <xdr:col>76</xdr:col>
      <xdr:colOff>165100</xdr:colOff>
      <xdr:row>97</xdr:row>
      <xdr:rowOff>87206</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4541500" y="1661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78333</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325111" y="16708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134407</xdr:rowOff>
    </xdr:from>
    <xdr:to>
      <xdr:col>72</xdr:col>
      <xdr:colOff>38100</xdr:colOff>
      <xdr:row>97</xdr:row>
      <xdr:rowOff>64557</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3652500" y="16593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55684</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36111" y="1668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139911</xdr:rowOff>
    </xdr:from>
    <xdr:to>
      <xdr:col>67</xdr:col>
      <xdr:colOff>101600</xdr:colOff>
      <xdr:row>97</xdr:row>
      <xdr:rowOff>70061</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2763500" y="1659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61188</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47111" y="1669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103886</xdr:rowOff>
    </xdr:from>
    <xdr:to>
      <xdr:col>116</xdr:col>
      <xdr:colOff>62864</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247386"/>
          <a:ext cx="1269"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54881</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741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50563</xdr:rowOff>
    </xdr:from>
    <xdr:ext cx="469744"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02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103886</xdr:rowOff>
    </xdr:from>
    <xdr:to>
      <xdr:col>116</xdr:col>
      <xdr:colOff>152400</xdr:colOff>
      <xdr:row>30</xdr:row>
      <xdr:rowOff>103886</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2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143781</xdr:rowOff>
    </xdr:from>
    <xdr:ext cx="313932"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48743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120904</xdr:rowOff>
    </xdr:from>
    <xdr:to>
      <xdr:col>116</xdr:col>
      <xdr:colOff>114300</xdr:colOff>
      <xdr:row>39</xdr:row>
      <xdr:rowOff>51054</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6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136906</xdr:rowOff>
    </xdr:from>
    <xdr:to>
      <xdr:col>112</xdr:col>
      <xdr:colOff>38100</xdr:colOff>
      <xdr:row>39</xdr:row>
      <xdr:rowOff>67056</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83583</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66333" y="64272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103378</xdr:rowOff>
    </xdr:from>
    <xdr:to>
      <xdr:col>107</xdr:col>
      <xdr:colOff>101600</xdr:colOff>
      <xdr:row>39</xdr:row>
      <xdr:rowOff>33528</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61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50055</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77333" y="63937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145288</xdr:rowOff>
    </xdr:from>
    <xdr:to>
      <xdr:col>102</xdr:col>
      <xdr:colOff>165100</xdr:colOff>
      <xdr:row>39</xdr:row>
      <xdr:rowOff>75438</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66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91965</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88333" y="64356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125476</xdr:rowOff>
    </xdr:from>
    <xdr:to>
      <xdr:col>98</xdr:col>
      <xdr:colOff>38100</xdr:colOff>
      <xdr:row>39</xdr:row>
      <xdr:rowOff>55626</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64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72153</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99333" y="64158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99331</xdr:rowOff>
    </xdr:from>
    <xdr:ext cx="249299"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614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●議会費については、住民一人当たり</a:t>
          </a:r>
          <a:r>
            <a:rPr kumimoji="1" lang="en-US" altLang="ja-JP" sz="1200">
              <a:latin typeface="ＭＳ Ｐゴシック" panose="020B0600070205080204" pitchFamily="50" charset="-128"/>
              <a:ea typeface="ＭＳ Ｐゴシック" panose="020B0600070205080204" pitchFamily="50" charset="-128"/>
            </a:rPr>
            <a:t>2,498</a:t>
          </a:r>
          <a:r>
            <a:rPr kumimoji="1" lang="ja-JP" altLang="en-US" sz="1200">
              <a:latin typeface="ＭＳ Ｐゴシック" panose="020B0600070205080204" pitchFamily="50" charset="-128"/>
              <a:ea typeface="ＭＳ Ｐゴシック" panose="020B0600070205080204" pitchFamily="50" charset="-128"/>
            </a:rPr>
            <a:t>円となっており、会議録作成委託料等の減により前年度に比べ減少した。●総務費は、住民一人当たり</a:t>
          </a:r>
          <a:r>
            <a:rPr kumimoji="1" lang="en-US" altLang="ja-JP" sz="1200">
              <a:latin typeface="ＭＳ Ｐゴシック" panose="020B0600070205080204" pitchFamily="50" charset="-128"/>
              <a:ea typeface="ＭＳ Ｐゴシック" panose="020B0600070205080204" pitchFamily="50" charset="-128"/>
            </a:rPr>
            <a:t>57,573</a:t>
          </a:r>
          <a:r>
            <a:rPr kumimoji="1" lang="ja-JP" altLang="en-US" sz="1200">
              <a:latin typeface="ＭＳ Ｐゴシック" panose="020B0600070205080204" pitchFamily="50" charset="-128"/>
              <a:ea typeface="ＭＳ Ｐゴシック" panose="020B0600070205080204" pitchFamily="50" charset="-128"/>
            </a:rPr>
            <a:t>円となっており、今年度の大幅な減少の要因は、特別定額給付金給付事業の終了によるものである。●民生費は、住民一人当たり</a:t>
          </a:r>
          <a:r>
            <a:rPr kumimoji="1" lang="en-US" altLang="ja-JP" sz="1200">
              <a:latin typeface="ＭＳ Ｐゴシック" panose="020B0600070205080204" pitchFamily="50" charset="-128"/>
              <a:ea typeface="ＭＳ Ｐゴシック" panose="020B0600070205080204" pitchFamily="50" charset="-128"/>
            </a:rPr>
            <a:t>141,420</a:t>
          </a:r>
          <a:r>
            <a:rPr kumimoji="1" lang="ja-JP" altLang="en-US" sz="1200">
              <a:latin typeface="ＭＳ Ｐゴシック" panose="020B0600070205080204" pitchFamily="50" charset="-128"/>
              <a:ea typeface="ＭＳ Ｐゴシック" panose="020B0600070205080204" pitchFamily="50" charset="-128"/>
            </a:rPr>
            <a:t>円となっており、子育て世帯への臨時特別給付金給付事業や住民税非課税世帯等に対する臨時特別給付金事業等が増加の要因と考えられる。●衛生費は、住民一人当たり</a:t>
          </a:r>
          <a:r>
            <a:rPr kumimoji="1" lang="en-US" altLang="ja-JP" sz="1200">
              <a:latin typeface="ＭＳ Ｐゴシック" panose="020B0600070205080204" pitchFamily="50" charset="-128"/>
              <a:ea typeface="ＭＳ Ｐゴシック" panose="020B0600070205080204" pitchFamily="50" charset="-128"/>
            </a:rPr>
            <a:t>36,379</a:t>
          </a:r>
          <a:r>
            <a:rPr kumimoji="1" lang="ja-JP" altLang="en-US" sz="1200">
              <a:latin typeface="ＭＳ Ｐゴシック" panose="020B0600070205080204" pitchFamily="50" charset="-128"/>
              <a:ea typeface="ＭＳ Ｐゴシック" panose="020B0600070205080204" pitchFamily="50" charset="-128"/>
            </a:rPr>
            <a:t>円となっており、増加の要因として新型コロナウイルスワクチン接種事業等の経費増加が挙げられる。●労働費は、住民一人当たり</a:t>
          </a:r>
          <a:r>
            <a:rPr kumimoji="1" lang="en-US" altLang="ja-JP" sz="1200">
              <a:latin typeface="ＭＳ Ｐゴシック" panose="020B0600070205080204" pitchFamily="50" charset="-128"/>
              <a:ea typeface="ＭＳ Ｐゴシック" panose="020B0600070205080204" pitchFamily="50" charset="-128"/>
            </a:rPr>
            <a:t>366</a:t>
          </a:r>
          <a:r>
            <a:rPr kumimoji="1" lang="ja-JP" altLang="en-US" sz="1200">
              <a:latin typeface="ＭＳ Ｐゴシック" panose="020B0600070205080204" pitchFamily="50" charset="-128"/>
              <a:ea typeface="ＭＳ Ｐゴシック" panose="020B0600070205080204" pitchFamily="50" charset="-128"/>
            </a:rPr>
            <a:t>円となっており、中小企業退職金共済制度加入促進事業が増加の要因と考えられる。●農林水産業費は、住民一人当たり</a:t>
          </a:r>
          <a:r>
            <a:rPr kumimoji="1" lang="en-US" altLang="ja-JP" sz="1200">
              <a:latin typeface="ＭＳ Ｐゴシック" panose="020B0600070205080204" pitchFamily="50" charset="-128"/>
              <a:ea typeface="ＭＳ Ｐゴシック" panose="020B0600070205080204" pitchFamily="50" charset="-128"/>
            </a:rPr>
            <a:t>7,554</a:t>
          </a:r>
          <a:r>
            <a:rPr kumimoji="1" lang="ja-JP" altLang="en-US" sz="1200">
              <a:latin typeface="ＭＳ Ｐゴシック" panose="020B0600070205080204" pitchFamily="50" charset="-128"/>
              <a:ea typeface="ＭＳ Ｐゴシック" panose="020B0600070205080204" pitchFamily="50" charset="-128"/>
            </a:rPr>
            <a:t>円となっている。主に道の駅玉村宿駐車場拡張事業や新規需要米次期作支援事業が増加の要因となっている。●商工費は、住民一人当たり</a:t>
          </a:r>
          <a:r>
            <a:rPr kumimoji="1" lang="en-US" altLang="ja-JP" sz="1200">
              <a:latin typeface="ＭＳ Ｐゴシック" panose="020B0600070205080204" pitchFamily="50" charset="-128"/>
              <a:ea typeface="ＭＳ Ｐゴシック" panose="020B0600070205080204" pitchFamily="50" charset="-128"/>
            </a:rPr>
            <a:t>7,420</a:t>
          </a:r>
          <a:r>
            <a:rPr kumimoji="1" lang="ja-JP" altLang="en-US" sz="1200">
              <a:latin typeface="ＭＳ Ｐゴシック" panose="020B0600070205080204" pitchFamily="50" charset="-128"/>
              <a:ea typeface="ＭＳ Ｐゴシック" panose="020B0600070205080204" pitchFamily="50" charset="-128"/>
            </a:rPr>
            <a:t>円となっているが、プレミアム付商品券発行事業や緊急経済対策住宅等リフォーム支援事業、小規模事業者緊急支援事業の終了により前年度より大幅な減少となった。●土木費は、住民一人当たり</a:t>
          </a:r>
          <a:r>
            <a:rPr kumimoji="1" lang="en-US" altLang="ja-JP" sz="1200">
              <a:latin typeface="ＭＳ Ｐゴシック" panose="020B0600070205080204" pitchFamily="50" charset="-128"/>
              <a:ea typeface="ＭＳ Ｐゴシック" panose="020B0600070205080204" pitchFamily="50" charset="-128"/>
            </a:rPr>
            <a:t>28,927</a:t>
          </a:r>
          <a:r>
            <a:rPr kumimoji="1" lang="ja-JP" altLang="en-US" sz="1200">
              <a:latin typeface="ＭＳ Ｐゴシック" panose="020B0600070205080204" pitchFamily="50" charset="-128"/>
              <a:ea typeface="ＭＳ Ｐゴシック" panose="020B0600070205080204" pitchFamily="50" charset="-128"/>
            </a:rPr>
            <a:t>円となっているが、町道１０３号線道路改良事業や都市計画事業基金の積立て等が主な増加要因と考えられる。●消防費は、住民一人当たり</a:t>
          </a:r>
          <a:r>
            <a:rPr kumimoji="1" lang="en-US" altLang="ja-JP" sz="1200">
              <a:latin typeface="ＭＳ Ｐゴシック" panose="020B0600070205080204" pitchFamily="50" charset="-128"/>
              <a:ea typeface="ＭＳ Ｐゴシック" panose="020B0600070205080204" pitchFamily="50" charset="-128"/>
            </a:rPr>
            <a:t>14,265</a:t>
          </a:r>
          <a:r>
            <a:rPr kumimoji="1" lang="ja-JP" altLang="en-US" sz="1200">
              <a:latin typeface="ＭＳ Ｐゴシック" panose="020B0600070205080204" pitchFamily="50" charset="-128"/>
              <a:ea typeface="ＭＳ Ｐゴシック" panose="020B0600070205080204" pitchFamily="50" charset="-128"/>
            </a:rPr>
            <a:t>円となっている。増加の要因としては、上陽分団詰所建設事業、常備消防委託事業の増が挙げられる。●教育費は、住民一人当たり</a:t>
          </a:r>
          <a:r>
            <a:rPr kumimoji="1" lang="en-US" altLang="ja-JP" sz="1200">
              <a:latin typeface="ＭＳ Ｐゴシック" panose="020B0600070205080204" pitchFamily="50" charset="-128"/>
              <a:ea typeface="ＭＳ Ｐゴシック" panose="020B0600070205080204" pitchFamily="50" charset="-128"/>
            </a:rPr>
            <a:t>44,538</a:t>
          </a:r>
          <a:r>
            <a:rPr kumimoji="1" lang="ja-JP" altLang="en-US" sz="1200">
              <a:latin typeface="ＭＳ Ｐゴシック" panose="020B0600070205080204" pitchFamily="50" charset="-128"/>
              <a:ea typeface="ＭＳ Ｐゴシック" panose="020B0600070205080204" pitchFamily="50" charset="-128"/>
            </a:rPr>
            <a:t>円となっており、社会体育館長寿命化改修事業が主な増加要因である。今後も、教育施設の老朽化については計画的に更新するとともに、最適な財源の確保に努める。●公債費については、類似団体平均値を下回ったが、新たに償還が開始したものがあったため微増となった。地方債の発行にあたっては慎重を期すとともに、資金調達も金利情勢を見据えながら、適正な公債費負担を維持するよう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群馬県玉村町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財政調整基金残高の対標準財政規模比は、取崩を行わなかったことにより前年度から</a:t>
          </a:r>
          <a:r>
            <a:rPr kumimoji="1" lang="en-US" altLang="ja-JP" sz="1100">
              <a:latin typeface="ＭＳ ゴシック" pitchFamily="49" charset="-128"/>
              <a:ea typeface="ＭＳ ゴシック" pitchFamily="49" charset="-128"/>
            </a:rPr>
            <a:t>4.33</a:t>
          </a:r>
          <a:r>
            <a:rPr kumimoji="1" lang="ja-JP" altLang="en-US" sz="1100">
              <a:latin typeface="ＭＳ ゴシック" pitchFamily="49" charset="-128"/>
              <a:ea typeface="ＭＳ ゴシック" pitchFamily="49" charset="-128"/>
            </a:rPr>
            <a:t>ポイントの増となった。今後も最低水準の取り崩しに努めていく。</a:t>
          </a:r>
        </a:p>
        <a:p>
          <a:r>
            <a:rPr kumimoji="1" lang="ja-JP" altLang="en-US" sz="1100">
              <a:latin typeface="ＭＳ ゴシック" pitchFamily="49" charset="-128"/>
              <a:ea typeface="ＭＳ ゴシック" pitchFamily="49" charset="-128"/>
            </a:rPr>
            <a:t>　実質収支額については、標準財政規模に占める割合で前年度と比較し、</a:t>
          </a:r>
          <a:r>
            <a:rPr kumimoji="1" lang="en-US" altLang="ja-JP" sz="1100">
              <a:latin typeface="ＭＳ ゴシック" pitchFamily="49" charset="-128"/>
              <a:ea typeface="ＭＳ ゴシック" pitchFamily="49" charset="-128"/>
            </a:rPr>
            <a:t>0.09</a:t>
          </a:r>
          <a:r>
            <a:rPr kumimoji="1" lang="ja-JP" altLang="en-US" sz="1100">
              <a:latin typeface="ＭＳ ゴシック" pitchFamily="49" charset="-128"/>
              <a:ea typeface="ＭＳ ゴシック" pitchFamily="49" charset="-128"/>
            </a:rPr>
            <a:t>ポイント増となり、継続的に黒字を確保している。</a:t>
          </a:r>
        </a:p>
        <a:p>
          <a:r>
            <a:rPr kumimoji="1" lang="ja-JP" altLang="en-US" sz="1100">
              <a:latin typeface="ＭＳ ゴシック" pitchFamily="49" charset="-128"/>
              <a:ea typeface="ＭＳ ゴシック" pitchFamily="49" charset="-128"/>
            </a:rPr>
            <a:t>　実質単年度収支については、各種交付金や地方交付税の増加等により財政調整基金の取り崩しを行わなかったため、２年振りに黒字を確保した。</a:t>
          </a:r>
        </a:p>
        <a:p>
          <a:r>
            <a:rPr kumimoji="1" lang="ja-JP" altLang="en-US" sz="1100">
              <a:latin typeface="ＭＳ ゴシック" pitchFamily="49" charset="-128"/>
              <a:ea typeface="ＭＳ ゴシック" pitchFamily="49" charset="-128"/>
            </a:rPr>
            <a:t>　今後も、事務事業の見直し・統廃合など歳出の合理化等行財政改革を推進し、健全な行財政運営に努めていく。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群馬県玉村町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これまで、すべての会計において赤字が生じたことがないことから、連結実質赤字比率は算定されていない。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今後も引き続き、健全な財政運営に努める。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30" t="s">
        <v>80</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75" thickBot="1" x14ac:dyDescent="0.2">
      <c r="B2" s="179" t="s">
        <v>81</v>
      </c>
      <c r="C2" s="179"/>
      <c r="D2" s="180"/>
    </row>
    <row r="3" spans="1:119" ht="18.75" customHeight="1" thickBot="1" x14ac:dyDescent="0.2">
      <c r="A3" s="178"/>
      <c r="B3" s="631" t="s">
        <v>82</v>
      </c>
      <c r="C3" s="632"/>
      <c r="D3" s="632"/>
      <c r="E3" s="633"/>
      <c r="F3" s="633"/>
      <c r="G3" s="633"/>
      <c r="H3" s="633"/>
      <c r="I3" s="633"/>
      <c r="J3" s="633"/>
      <c r="K3" s="633"/>
      <c r="L3" s="633" t="s">
        <v>83</v>
      </c>
      <c r="M3" s="633"/>
      <c r="N3" s="633"/>
      <c r="O3" s="633"/>
      <c r="P3" s="633"/>
      <c r="Q3" s="633"/>
      <c r="R3" s="636"/>
      <c r="S3" s="636"/>
      <c r="T3" s="636"/>
      <c r="U3" s="636"/>
      <c r="V3" s="637"/>
      <c r="W3" s="527" t="s">
        <v>84</v>
      </c>
      <c r="X3" s="528"/>
      <c r="Y3" s="528"/>
      <c r="Z3" s="528"/>
      <c r="AA3" s="528"/>
      <c r="AB3" s="632"/>
      <c r="AC3" s="636" t="s">
        <v>85</v>
      </c>
      <c r="AD3" s="528"/>
      <c r="AE3" s="528"/>
      <c r="AF3" s="528"/>
      <c r="AG3" s="528"/>
      <c r="AH3" s="528"/>
      <c r="AI3" s="528"/>
      <c r="AJ3" s="528"/>
      <c r="AK3" s="528"/>
      <c r="AL3" s="598"/>
      <c r="AM3" s="527" t="s">
        <v>86</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87</v>
      </c>
      <c r="BO3" s="528"/>
      <c r="BP3" s="528"/>
      <c r="BQ3" s="528"/>
      <c r="BR3" s="528"/>
      <c r="BS3" s="528"/>
      <c r="BT3" s="528"/>
      <c r="BU3" s="598"/>
      <c r="BV3" s="527" t="s">
        <v>88</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89</v>
      </c>
      <c r="CU3" s="528"/>
      <c r="CV3" s="528"/>
      <c r="CW3" s="528"/>
      <c r="CX3" s="528"/>
      <c r="CY3" s="528"/>
      <c r="CZ3" s="528"/>
      <c r="DA3" s="598"/>
      <c r="DB3" s="527" t="s">
        <v>90</v>
      </c>
      <c r="DC3" s="528"/>
      <c r="DD3" s="528"/>
      <c r="DE3" s="528"/>
      <c r="DF3" s="528"/>
      <c r="DG3" s="528"/>
      <c r="DH3" s="528"/>
      <c r="DI3" s="598"/>
    </row>
    <row r="4" spans="1:119" ht="18.75" customHeight="1" x14ac:dyDescent="0.15">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91</v>
      </c>
      <c r="AZ4" s="485"/>
      <c r="BA4" s="485"/>
      <c r="BB4" s="485"/>
      <c r="BC4" s="485"/>
      <c r="BD4" s="485"/>
      <c r="BE4" s="485"/>
      <c r="BF4" s="485"/>
      <c r="BG4" s="485"/>
      <c r="BH4" s="485"/>
      <c r="BI4" s="485"/>
      <c r="BJ4" s="485"/>
      <c r="BK4" s="485"/>
      <c r="BL4" s="485"/>
      <c r="BM4" s="486"/>
      <c r="BN4" s="487">
        <v>14107528</v>
      </c>
      <c r="BO4" s="488"/>
      <c r="BP4" s="488"/>
      <c r="BQ4" s="488"/>
      <c r="BR4" s="488"/>
      <c r="BS4" s="488"/>
      <c r="BT4" s="488"/>
      <c r="BU4" s="489"/>
      <c r="BV4" s="487">
        <v>15908472</v>
      </c>
      <c r="BW4" s="488"/>
      <c r="BX4" s="488"/>
      <c r="BY4" s="488"/>
      <c r="BZ4" s="488"/>
      <c r="CA4" s="488"/>
      <c r="CB4" s="488"/>
      <c r="CC4" s="489"/>
      <c r="CD4" s="624" t="s">
        <v>92</v>
      </c>
      <c r="CE4" s="625"/>
      <c r="CF4" s="625"/>
      <c r="CG4" s="625"/>
      <c r="CH4" s="625"/>
      <c r="CI4" s="625"/>
      <c r="CJ4" s="625"/>
      <c r="CK4" s="625"/>
      <c r="CL4" s="625"/>
      <c r="CM4" s="625"/>
      <c r="CN4" s="625"/>
      <c r="CO4" s="625"/>
      <c r="CP4" s="625"/>
      <c r="CQ4" s="625"/>
      <c r="CR4" s="625"/>
      <c r="CS4" s="626"/>
      <c r="CT4" s="627">
        <v>11</v>
      </c>
      <c r="CU4" s="628"/>
      <c r="CV4" s="628"/>
      <c r="CW4" s="628"/>
      <c r="CX4" s="628"/>
      <c r="CY4" s="628"/>
      <c r="CZ4" s="628"/>
      <c r="DA4" s="629"/>
      <c r="DB4" s="627">
        <v>10.9</v>
      </c>
      <c r="DC4" s="628"/>
      <c r="DD4" s="628"/>
      <c r="DE4" s="628"/>
      <c r="DF4" s="628"/>
      <c r="DG4" s="628"/>
      <c r="DH4" s="628"/>
      <c r="DI4" s="629"/>
    </row>
    <row r="5" spans="1:119" ht="18.75" customHeight="1" x14ac:dyDescent="0.15">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93</v>
      </c>
      <c r="AN5" s="415"/>
      <c r="AO5" s="415"/>
      <c r="AP5" s="415"/>
      <c r="AQ5" s="415"/>
      <c r="AR5" s="415"/>
      <c r="AS5" s="415"/>
      <c r="AT5" s="416"/>
      <c r="AU5" s="516" t="s">
        <v>94</v>
      </c>
      <c r="AV5" s="517"/>
      <c r="AW5" s="517"/>
      <c r="AX5" s="517"/>
      <c r="AY5" s="472" t="s">
        <v>95</v>
      </c>
      <c r="AZ5" s="473"/>
      <c r="BA5" s="473"/>
      <c r="BB5" s="473"/>
      <c r="BC5" s="473"/>
      <c r="BD5" s="473"/>
      <c r="BE5" s="473"/>
      <c r="BF5" s="473"/>
      <c r="BG5" s="473"/>
      <c r="BH5" s="473"/>
      <c r="BI5" s="473"/>
      <c r="BJ5" s="473"/>
      <c r="BK5" s="473"/>
      <c r="BL5" s="473"/>
      <c r="BM5" s="474"/>
      <c r="BN5" s="458">
        <v>13207805</v>
      </c>
      <c r="BO5" s="459"/>
      <c r="BP5" s="459"/>
      <c r="BQ5" s="459"/>
      <c r="BR5" s="459"/>
      <c r="BS5" s="459"/>
      <c r="BT5" s="459"/>
      <c r="BU5" s="460"/>
      <c r="BV5" s="458">
        <v>15005908</v>
      </c>
      <c r="BW5" s="459"/>
      <c r="BX5" s="459"/>
      <c r="BY5" s="459"/>
      <c r="BZ5" s="459"/>
      <c r="CA5" s="459"/>
      <c r="CB5" s="459"/>
      <c r="CC5" s="460"/>
      <c r="CD5" s="498" t="s">
        <v>96</v>
      </c>
      <c r="CE5" s="418"/>
      <c r="CF5" s="418"/>
      <c r="CG5" s="418"/>
      <c r="CH5" s="418"/>
      <c r="CI5" s="418"/>
      <c r="CJ5" s="418"/>
      <c r="CK5" s="418"/>
      <c r="CL5" s="418"/>
      <c r="CM5" s="418"/>
      <c r="CN5" s="418"/>
      <c r="CO5" s="418"/>
      <c r="CP5" s="418"/>
      <c r="CQ5" s="418"/>
      <c r="CR5" s="418"/>
      <c r="CS5" s="499"/>
      <c r="CT5" s="455">
        <v>86.7</v>
      </c>
      <c r="CU5" s="456"/>
      <c r="CV5" s="456"/>
      <c r="CW5" s="456"/>
      <c r="CX5" s="456"/>
      <c r="CY5" s="456"/>
      <c r="CZ5" s="456"/>
      <c r="DA5" s="457"/>
      <c r="DB5" s="455">
        <v>90.9</v>
      </c>
      <c r="DC5" s="456"/>
      <c r="DD5" s="456"/>
      <c r="DE5" s="456"/>
      <c r="DF5" s="456"/>
      <c r="DG5" s="456"/>
      <c r="DH5" s="456"/>
      <c r="DI5" s="457"/>
    </row>
    <row r="6" spans="1:119" ht="18.75" customHeight="1" x14ac:dyDescent="0.15">
      <c r="A6" s="178"/>
      <c r="B6" s="604" t="s">
        <v>97</v>
      </c>
      <c r="C6" s="445"/>
      <c r="D6" s="445"/>
      <c r="E6" s="605"/>
      <c r="F6" s="605"/>
      <c r="G6" s="605"/>
      <c r="H6" s="605"/>
      <c r="I6" s="605"/>
      <c r="J6" s="605"/>
      <c r="K6" s="605"/>
      <c r="L6" s="605" t="s">
        <v>98</v>
      </c>
      <c r="M6" s="605"/>
      <c r="N6" s="605"/>
      <c r="O6" s="605"/>
      <c r="P6" s="605"/>
      <c r="Q6" s="605"/>
      <c r="R6" s="443"/>
      <c r="S6" s="443"/>
      <c r="T6" s="443"/>
      <c r="U6" s="443"/>
      <c r="V6" s="611"/>
      <c r="W6" s="548" t="s">
        <v>99</v>
      </c>
      <c r="X6" s="444"/>
      <c r="Y6" s="444"/>
      <c r="Z6" s="444"/>
      <c r="AA6" s="444"/>
      <c r="AB6" s="445"/>
      <c r="AC6" s="616" t="s">
        <v>100</v>
      </c>
      <c r="AD6" s="617"/>
      <c r="AE6" s="617"/>
      <c r="AF6" s="617"/>
      <c r="AG6" s="617"/>
      <c r="AH6" s="617"/>
      <c r="AI6" s="617"/>
      <c r="AJ6" s="617"/>
      <c r="AK6" s="617"/>
      <c r="AL6" s="618"/>
      <c r="AM6" s="515" t="s">
        <v>101</v>
      </c>
      <c r="AN6" s="415"/>
      <c r="AO6" s="415"/>
      <c r="AP6" s="415"/>
      <c r="AQ6" s="415"/>
      <c r="AR6" s="415"/>
      <c r="AS6" s="415"/>
      <c r="AT6" s="416"/>
      <c r="AU6" s="516" t="s">
        <v>94</v>
      </c>
      <c r="AV6" s="517"/>
      <c r="AW6" s="517"/>
      <c r="AX6" s="517"/>
      <c r="AY6" s="472" t="s">
        <v>102</v>
      </c>
      <c r="AZ6" s="473"/>
      <c r="BA6" s="473"/>
      <c r="BB6" s="473"/>
      <c r="BC6" s="473"/>
      <c r="BD6" s="473"/>
      <c r="BE6" s="473"/>
      <c r="BF6" s="473"/>
      <c r="BG6" s="473"/>
      <c r="BH6" s="473"/>
      <c r="BI6" s="473"/>
      <c r="BJ6" s="473"/>
      <c r="BK6" s="473"/>
      <c r="BL6" s="473"/>
      <c r="BM6" s="474"/>
      <c r="BN6" s="458">
        <v>899723</v>
      </c>
      <c r="BO6" s="459"/>
      <c r="BP6" s="459"/>
      <c r="BQ6" s="459"/>
      <c r="BR6" s="459"/>
      <c r="BS6" s="459"/>
      <c r="BT6" s="459"/>
      <c r="BU6" s="460"/>
      <c r="BV6" s="458">
        <v>902564</v>
      </c>
      <c r="BW6" s="459"/>
      <c r="BX6" s="459"/>
      <c r="BY6" s="459"/>
      <c r="BZ6" s="459"/>
      <c r="CA6" s="459"/>
      <c r="CB6" s="459"/>
      <c r="CC6" s="460"/>
      <c r="CD6" s="498" t="s">
        <v>103</v>
      </c>
      <c r="CE6" s="418"/>
      <c r="CF6" s="418"/>
      <c r="CG6" s="418"/>
      <c r="CH6" s="418"/>
      <c r="CI6" s="418"/>
      <c r="CJ6" s="418"/>
      <c r="CK6" s="418"/>
      <c r="CL6" s="418"/>
      <c r="CM6" s="418"/>
      <c r="CN6" s="418"/>
      <c r="CO6" s="418"/>
      <c r="CP6" s="418"/>
      <c r="CQ6" s="418"/>
      <c r="CR6" s="418"/>
      <c r="CS6" s="499"/>
      <c r="CT6" s="601">
        <v>94</v>
      </c>
      <c r="CU6" s="602"/>
      <c r="CV6" s="602"/>
      <c r="CW6" s="602"/>
      <c r="CX6" s="602"/>
      <c r="CY6" s="602"/>
      <c r="CZ6" s="602"/>
      <c r="DA6" s="603"/>
      <c r="DB6" s="601">
        <v>96.7</v>
      </c>
      <c r="DC6" s="602"/>
      <c r="DD6" s="602"/>
      <c r="DE6" s="602"/>
      <c r="DF6" s="602"/>
      <c r="DG6" s="602"/>
      <c r="DH6" s="602"/>
      <c r="DI6" s="603"/>
    </row>
    <row r="7" spans="1:119" ht="18.75" customHeight="1" x14ac:dyDescent="0.15">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104</v>
      </c>
      <c r="AN7" s="415"/>
      <c r="AO7" s="415"/>
      <c r="AP7" s="415"/>
      <c r="AQ7" s="415"/>
      <c r="AR7" s="415"/>
      <c r="AS7" s="415"/>
      <c r="AT7" s="416"/>
      <c r="AU7" s="516" t="s">
        <v>105</v>
      </c>
      <c r="AV7" s="517"/>
      <c r="AW7" s="517"/>
      <c r="AX7" s="517"/>
      <c r="AY7" s="472" t="s">
        <v>106</v>
      </c>
      <c r="AZ7" s="473"/>
      <c r="BA7" s="473"/>
      <c r="BB7" s="473"/>
      <c r="BC7" s="473"/>
      <c r="BD7" s="473"/>
      <c r="BE7" s="473"/>
      <c r="BF7" s="473"/>
      <c r="BG7" s="473"/>
      <c r="BH7" s="473"/>
      <c r="BI7" s="473"/>
      <c r="BJ7" s="473"/>
      <c r="BK7" s="473"/>
      <c r="BL7" s="473"/>
      <c r="BM7" s="474"/>
      <c r="BN7" s="458">
        <v>23074</v>
      </c>
      <c r="BO7" s="459"/>
      <c r="BP7" s="459"/>
      <c r="BQ7" s="459"/>
      <c r="BR7" s="459"/>
      <c r="BS7" s="459"/>
      <c r="BT7" s="459"/>
      <c r="BU7" s="460"/>
      <c r="BV7" s="458">
        <v>70725</v>
      </c>
      <c r="BW7" s="459"/>
      <c r="BX7" s="459"/>
      <c r="BY7" s="459"/>
      <c r="BZ7" s="459"/>
      <c r="CA7" s="459"/>
      <c r="CB7" s="459"/>
      <c r="CC7" s="460"/>
      <c r="CD7" s="498" t="s">
        <v>107</v>
      </c>
      <c r="CE7" s="418"/>
      <c r="CF7" s="418"/>
      <c r="CG7" s="418"/>
      <c r="CH7" s="418"/>
      <c r="CI7" s="418"/>
      <c r="CJ7" s="418"/>
      <c r="CK7" s="418"/>
      <c r="CL7" s="418"/>
      <c r="CM7" s="418"/>
      <c r="CN7" s="418"/>
      <c r="CO7" s="418"/>
      <c r="CP7" s="418"/>
      <c r="CQ7" s="418"/>
      <c r="CR7" s="418"/>
      <c r="CS7" s="499"/>
      <c r="CT7" s="458">
        <v>7946220</v>
      </c>
      <c r="CU7" s="459"/>
      <c r="CV7" s="459"/>
      <c r="CW7" s="459"/>
      <c r="CX7" s="459"/>
      <c r="CY7" s="459"/>
      <c r="CZ7" s="459"/>
      <c r="DA7" s="460"/>
      <c r="DB7" s="458">
        <v>7600953</v>
      </c>
      <c r="DC7" s="459"/>
      <c r="DD7" s="459"/>
      <c r="DE7" s="459"/>
      <c r="DF7" s="459"/>
      <c r="DG7" s="459"/>
      <c r="DH7" s="459"/>
      <c r="DI7" s="460"/>
    </row>
    <row r="8" spans="1:119" ht="18.75" customHeight="1" thickBot="1" x14ac:dyDescent="0.2">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108</v>
      </c>
      <c r="AN8" s="415"/>
      <c r="AO8" s="415"/>
      <c r="AP8" s="415"/>
      <c r="AQ8" s="415"/>
      <c r="AR8" s="415"/>
      <c r="AS8" s="415"/>
      <c r="AT8" s="416"/>
      <c r="AU8" s="516" t="s">
        <v>94</v>
      </c>
      <c r="AV8" s="517"/>
      <c r="AW8" s="517"/>
      <c r="AX8" s="517"/>
      <c r="AY8" s="472" t="s">
        <v>109</v>
      </c>
      <c r="AZ8" s="473"/>
      <c r="BA8" s="473"/>
      <c r="BB8" s="473"/>
      <c r="BC8" s="473"/>
      <c r="BD8" s="473"/>
      <c r="BE8" s="473"/>
      <c r="BF8" s="473"/>
      <c r="BG8" s="473"/>
      <c r="BH8" s="473"/>
      <c r="BI8" s="473"/>
      <c r="BJ8" s="473"/>
      <c r="BK8" s="473"/>
      <c r="BL8" s="473"/>
      <c r="BM8" s="474"/>
      <c r="BN8" s="458">
        <v>876649</v>
      </c>
      <c r="BO8" s="459"/>
      <c r="BP8" s="459"/>
      <c r="BQ8" s="459"/>
      <c r="BR8" s="459"/>
      <c r="BS8" s="459"/>
      <c r="BT8" s="459"/>
      <c r="BU8" s="460"/>
      <c r="BV8" s="458">
        <v>831839</v>
      </c>
      <c r="BW8" s="459"/>
      <c r="BX8" s="459"/>
      <c r="BY8" s="459"/>
      <c r="BZ8" s="459"/>
      <c r="CA8" s="459"/>
      <c r="CB8" s="459"/>
      <c r="CC8" s="460"/>
      <c r="CD8" s="498" t="s">
        <v>110</v>
      </c>
      <c r="CE8" s="418"/>
      <c r="CF8" s="418"/>
      <c r="CG8" s="418"/>
      <c r="CH8" s="418"/>
      <c r="CI8" s="418"/>
      <c r="CJ8" s="418"/>
      <c r="CK8" s="418"/>
      <c r="CL8" s="418"/>
      <c r="CM8" s="418"/>
      <c r="CN8" s="418"/>
      <c r="CO8" s="418"/>
      <c r="CP8" s="418"/>
      <c r="CQ8" s="418"/>
      <c r="CR8" s="418"/>
      <c r="CS8" s="499"/>
      <c r="CT8" s="561">
        <v>0.75</v>
      </c>
      <c r="CU8" s="562"/>
      <c r="CV8" s="562"/>
      <c r="CW8" s="562"/>
      <c r="CX8" s="562"/>
      <c r="CY8" s="562"/>
      <c r="CZ8" s="562"/>
      <c r="DA8" s="563"/>
      <c r="DB8" s="561">
        <v>0.77</v>
      </c>
      <c r="DC8" s="562"/>
      <c r="DD8" s="562"/>
      <c r="DE8" s="562"/>
      <c r="DF8" s="562"/>
      <c r="DG8" s="562"/>
      <c r="DH8" s="562"/>
      <c r="DI8" s="563"/>
    </row>
    <row r="9" spans="1:119" ht="18.75" customHeight="1" thickBot="1" x14ac:dyDescent="0.2">
      <c r="A9" s="178"/>
      <c r="B9" s="590" t="s">
        <v>111</v>
      </c>
      <c r="C9" s="591"/>
      <c r="D9" s="591"/>
      <c r="E9" s="591"/>
      <c r="F9" s="591"/>
      <c r="G9" s="591"/>
      <c r="H9" s="591"/>
      <c r="I9" s="591"/>
      <c r="J9" s="591"/>
      <c r="K9" s="509"/>
      <c r="L9" s="592" t="s">
        <v>112</v>
      </c>
      <c r="M9" s="593"/>
      <c r="N9" s="593"/>
      <c r="O9" s="593"/>
      <c r="P9" s="593"/>
      <c r="Q9" s="594"/>
      <c r="R9" s="595">
        <v>36054</v>
      </c>
      <c r="S9" s="596"/>
      <c r="T9" s="596"/>
      <c r="U9" s="596"/>
      <c r="V9" s="597"/>
      <c r="W9" s="527" t="s">
        <v>113</v>
      </c>
      <c r="X9" s="528"/>
      <c r="Y9" s="528"/>
      <c r="Z9" s="528"/>
      <c r="AA9" s="528"/>
      <c r="AB9" s="528"/>
      <c r="AC9" s="528"/>
      <c r="AD9" s="528"/>
      <c r="AE9" s="528"/>
      <c r="AF9" s="528"/>
      <c r="AG9" s="528"/>
      <c r="AH9" s="528"/>
      <c r="AI9" s="528"/>
      <c r="AJ9" s="528"/>
      <c r="AK9" s="528"/>
      <c r="AL9" s="598"/>
      <c r="AM9" s="515" t="s">
        <v>114</v>
      </c>
      <c r="AN9" s="415"/>
      <c r="AO9" s="415"/>
      <c r="AP9" s="415"/>
      <c r="AQ9" s="415"/>
      <c r="AR9" s="415"/>
      <c r="AS9" s="415"/>
      <c r="AT9" s="416"/>
      <c r="AU9" s="516" t="s">
        <v>94</v>
      </c>
      <c r="AV9" s="517"/>
      <c r="AW9" s="517"/>
      <c r="AX9" s="517"/>
      <c r="AY9" s="472" t="s">
        <v>115</v>
      </c>
      <c r="AZ9" s="473"/>
      <c r="BA9" s="473"/>
      <c r="BB9" s="473"/>
      <c r="BC9" s="473"/>
      <c r="BD9" s="473"/>
      <c r="BE9" s="473"/>
      <c r="BF9" s="473"/>
      <c r="BG9" s="473"/>
      <c r="BH9" s="473"/>
      <c r="BI9" s="473"/>
      <c r="BJ9" s="473"/>
      <c r="BK9" s="473"/>
      <c r="BL9" s="473"/>
      <c r="BM9" s="474"/>
      <c r="BN9" s="458">
        <v>44810</v>
      </c>
      <c r="BO9" s="459"/>
      <c r="BP9" s="459"/>
      <c r="BQ9" s="459"/>
      <c r="BR9" s="459"/>
      <c r="BS9" s="459"/>
      <c r="BT9" s="459"/>
      <c r="BU9" s="460"/>
      <c r="BV9" s="458">
        <v>190704</v>
      </c>
      <c r="BW9" s="459"/>
      <c r="BX9" s="459"/>
      <c r="BY9" s="459"/>
      <c r="BZ9" s="459"/>
      <c r="CA9" s="459"/>
      <c r="CB9" s="459"/>
      <c r="CC9" s="460"/>
      <c r="CD9" s="498" t="s">
        <v>116</v>
      </c>
      <c r="CE9" s="418"/>
      <c r="CF9" s="418"/>
      <c r="CG9" s="418"/>
      <c r="CH9" s="418"/>
      <c r="CI9" s="418"/>
      <c r="CJ9" s="418"/>
      <c r="CK9" s="418"/>
      <c r="CL9" s="418"/>
      <c r="CM9" s="418"/>
      <c r="CN9" s="418"/>
      <c r="CO9" s="418"/>
      <c r="CP9" s="418"/>
      <c r="CQ9" s="418"/>
      <c r="CR9" s="418"/>
      <c r="CS9" s="499"/>
      <c r="CT9" s="455">
        <v>9.6999999999999993</v>
      </c>
      <c r="CU9" s="456"/>
      <c r="CV9" s="456"/>
      <c r="CW9" s="456"/>
      <c r="CX9" s="456"/>
      <c r="CY9" s="456"/>
      <c r="CZ9" s="456"/>
      <c r="DA9" s="457"/>
      <c r="DB9" s="455">
        <v>9.8000000000000007</v>
      </c>
      <c r="DC9" s="456"/>
      <c r="DD9" s="456"/>
      <c r="DE9" s="456"/>
      <c r="DF9" s="456"/>
      <c r="DG9" s="456"/>
      <c r="DH9" s="456"/>
      <c r="DI9" s="457"/>
    </row>
    <row r="10" spans="1:119" ht="18.75" customHeight="1" thickBot="1" x14ac:dyDescent="0.2">
      <c r="A10" s="178"/>
      <c r="B10" s="590"/>
      <c r="C10" s="591"/>
      <c r="D10" s="591"/>
      <c r="E10" s="591"/>
      <c r="F10" s="591"/>
      <c r="G10" s="591"/>
      <c r="H10" s="591"/>
      <c r="I10" s="591"/>
      <c r="J10" s="591"/>
      <c r="K10" s="509"/>
      <c r="L10" s="414" t="s">
        <v>117</v>
      </c>
      <c r="M10" s="415"/>
      <c r="N10" s="415"/>
      <c r="O10" s="415"/>
      <c r="P10" s="415"/>
      <c r="Q10" s="416"/>
      <c r="R10" s="411">
        <v>36654</v>
      </c>
      <c r="S10" s="412"/>
      <c r="T10" s="412"/>
      <c r="U10" s="412"/>
      <c r="V10" s="471"/>
      <c r="W10" s="599"/>
      <c r="X10" s="409"/>
      <c r="Y10" s="409"/>
      <c r="Z10" s="409"/>
      <c r="AA10" s="409"/>
      <c r="AB10" s="409"/>
      <c r="AC10" s="409"/>
      <c r="AD10" s="409"/>
      <c r="AE10" s="409"/>
      <c r="AF10" s="409"/>
      <c r="AG10" s="409"/>
      <c r="AH10" s="409"/>
      <c r="AI10" s="409"/>
      <c r="AJ10" s="409"/>
      <c r="AK10" s="409"/>
      <c r="AL10" s="600"/>
      <c r="AM10" s="515" t="s">
        <v>118</v>
      </c>
      <c r="AN10" s="415"/>
      <c r="AO10" s="415"/>
      <c r="AP10" s="415"/>
      <c r="AQ10" s="415"/>
      <c r="AR10" s="415"/>
      <c r="AS10" s="415"/>
      <c r="AT10" s="416"/>
      <c r="AU10" s="516" t="s">
        <v>94</v>
      </c>
      <c r="AV10" s="517"/>
      <c r="AW10" s="517"/>
      <c r="AX10" s="517"/>
      <c r="AY10" s="472" t="s">
        <v>119</v>
      </c>
      <c r="AZ10" s="473"/>
      <c r="BA10" s="473"/>
      <c r="BB10" s="473"/>
      <c r="BC10" s="473"/>
      <c r="BD10" s="473"/>
      <c r="BE10" s="473"/>
      <c r="BF10" s="473"/>
      <c r="BG10" s="473"/>
      <c r="BH10" s="473"/>
      <c r="BI10" s="473"/>
      <c r="BJ10" s="473"/>
      <c r="BK10" s="473"/>
      <c r="BL10" s="473"/>
      <c r="BM10" s="474"/>
      <c r="BN10" s="458">
        <v>49</v>
      </c>
      <c r="BO10" s="459"/>
      <c r="BP10" s="459"/>
      <c r="BQ10" s="459"/>
      <c r="BR10" s="459"/>
      <c r="BS10" s="459"/>
      <c r="BT10" s="459"/>
      <c r="BU10" s="460"/>
      <c r="BV10" s="458">
        <v>95</v>
      </c>
      <c r="BW10" s="459"/>
      <c r="BX10" s="459"/>
      <c r="BY10" s="459"/>
      <c r="BZ10" s="459"/>
      <c r="CA10" s="459"/>
      <c r="CB10" s="459"/>
      <c r="CC10" s="460"/>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90"/>
      <c r="C11" s="591"/>
      <c r="D11" s="591"/>
      <c r="E11" s="591"/>
      <c r="F11" s="591"/>
      <c r="G11" s="591"/>
      <c r="H11" s="591"/>
      <c r="I11" s="591"/>
      <c r="J11" s="591"/>
      <c r="K11" s="509"/>
      <c r="L11" s="419" t="s">
        <v>121</v>
      </c>
      <c r="M11" s="420"/>
      <c r="N11" s="420"/>
      <c r="O11" s="420"/>
      <c r="P11" s="420"/>
      <c r="Q11" s="421"/>
      <c r="R11" s="587" t="s">
        <v>122</v>
      </c>
      <c r="S11" s="588"/>
      <c r="T11" s="588"/>
      <c r="U11" s="588"/>
      <c r="V11" s="589"/>
      <c r="W11" s="599"/>
      <c r="X11" s="409"/>
      <c r="Y11" s="409"/>
      <c r="Z11" s="409"/>
      <c r="AA11" s="409"/>
      <c r="AB11" s="409"/>
      <c r="AC11" s="409"/>
      <c r="AD11" s="409"/>
      <c r="AE11" s="409"/>
      <c r="AF11" s="409"/>
      <c r="AG11" s="409"/>
      <c r="AH11" s="409"/>
      <c r="AI11" s="409"/>
      <c r="AJ11" s="409"/>
      <c r="AK11" s="409"/>
      <c r="AL11" s="600"/>
      <c r="AM11" s="515" t="s">
        <v>123</v>
      </c>
      <c r="AN11" s="415"/>
      <c r="AO11" s="415"/>
      <c r="AP11" s="415"/>
      <c r="AQ11" s="415"/>
      <c r="AR11" s="415"/>
      <c r="AS11" s="415"/>
      <c r="AT11" s="416"/>
      <c r="AU11" s="516" t="s">
        <v>124</v>
      </c>
      <c r="AV11" s="517"/>
      <c r="AW11" s="517"/>
      <c r="AX11" s="517"/>
      <c r="AY11" s="472" t="s">
        <v>125</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0</v>
      </c>
      <c r="BW11" s="459"/>
      <c r="BX11" s="459"/>
      <c r="BY11" s="459"/>
      <c r="BZ11" s="459"/>
      <c r="CA11" s="459"/>
      <c r="CB11" s="459"/>
      <c r="CC11" s="460"/>
      <c r="CD11" s="498" t="s">
        <v>126</v>
      </c>
      <c r="CE11" s="418"/>
      <c r="CF11" s="418"/>
      <c r="CG11" s="418"/>
      <c r="CH11" s="418"/>
      <c r="CI11" s="418"/>
      <c r="CJ11" s="418"/>
      <c r="CK11" s="418"/>
      <c r="CL11" s="418"/>
      <c r="CM11" s="418"/>
      <c r="CN11" s="418"/>
      <c r="CO11" s="418"/>
      <c r="CP11" s="418"/>
      <c r="CQ11" s="418"/>
      <c r="CR11" s="418"/>
      <c r="CS11" s="499"/>
      <c r="CT11" s="561" t="s">
        <v>127</v>
      </c>
      <c r="CU11" s="562"/>
      <c r="CV11" s="562"/>
      <c r="CW11" s="562"/>
      <c r="CX11" s="562"/>
      <c r="CY11" s="562"/>
      <c r="CZ11" s="562"/>
      <c r="DA11" s="563"/>
      <c r="DB11" s="561" t="s">
        <v>128</v>
      </c>
      <c r="DC11" s="562"/>
      <c r="DD11" s="562"/>
      <c r="DE11" s="562"/>
      <c r="DF11" s="562"/>
      <c r="DG11" s="562"/>
      <c r="DH11" s="562"/>
      <c r="DI11" s="563"/>
    </row>
    <row r="12" spans="1:119" ht="18.75" customHeight="1" x14ac:dyDescent="0.15">
      <c r="A12" s="178"/>
      <c r="B12" s="564" t="s">
        <v>129</v>
      </c>
      <c r="C12" s="565"/>
      <c r="D12" s="565"/>
      <c r="E12" s="565"/>
      <c r="F12" s="565"/>
      <c r="G12" s="565"/>
      <c r="H12" s="565"/>
      <c r="I12" s="565"/>
      <c r="J12" s="565"/>
      <c r="K12" s="566"/>
      <c r="L12" s="573" t="s">
        <v>130</v>
      </c>
      <c r="M12" s="574"/>
      <c r="N12" s="574"/>
      <c r="O12" s="574"/>
      <c r="P12" s="574"/>
      <c r="Q12" s="575"/>
      <c r="R12" s="576">
        <v>36099</v>
      </c>
      <c r="S12" s="577"/>
      <c r="T12" s="577"/>
      <c r="U12" s="577"/>
      <c r="V12" s="578"/>
      <c r="W12" s="579" t="s">
        <v>1</v>
      </c>
      <c r="X12" s="517"/>
      <c r="Y12" s="517"/>
      <c r="Z12" s="517"/>
      <c r="AA12" s="517"/>
      <c r="AB12" s="580"/>
      <c r="AC12" s="581" t="s">
        <v>131</v>
      </c>
      <c r="AD12" s="582"/>
      <c r="AE12" s="582"/>
      <c r="AF12" s="582"/>
      <c r="AG12" s="583"/>
      <c r="AH12" s="581" t="s">
        <v>132</v>
      </c>
      <c r="AI12" s="582"/>
      <c r="AJ12" s="582"/>
      <c r="AK12" s="582"/>
      <c r="AL12" s="584"/>
      <c r="AM12" s="515" t="s">
        <v>133</v>
      </c>
      <c r="AN12" s="415"/>
      <c r="AO12" s="415"/>
      <c r="AP12" s="415"/>
      <c r="AQ12" s="415"/>
      <c r="AR12" s="415"/>
      <c r="AS12" s="415"/>
      <c r="AT12" s="416"/>
      <c r="AU12" s="516" t="s">
        <v>94</v>
      </c>
      <c r="AV12" s="517"/>
      <c r="AW12" s="517"/>
      <c r="AX12" s="517"/>
      <c r="AY12" s="472" t="s">
        <v>134</v>
      </c>
      <c r="AZ12" s="473"/>
      <c r="BA12" s="473"/>
      <c r="BB12" s="473"/>
      <c r="BC12" s="473"/>
      <c r="BD12" s="473"/>
      <c r="BE12" s="473"/>
      <c r="BF12" s="473"/>
      <c r="BG12" s="473"/>
      <c r="BH12" s="473"/>
      <c r="BI12" s="473"/>
      <c r="BJ12" s="473"/>
      <c r="BK12" s="473"/>
      <c r="BL12" s="473"/>
      <c r="BM12" s="474"/>
      <c r="BN12" s="458">
        <v>0</v>
      </c>
      <c r="BO12" s="459"/>
      <c r="BP12" s="459"/>
      <c r="BQ12" s="459"/>
      <c r="BR12" s="459"/>
      <c r="BS12" s="459"/>
      <c r="BT12" s="459"/>
      <c r="BU12" s="460"/>
      <c r="BV12" s="458">
        <v>350000</v>
      </c>
      <c r="BW12" s="459"/>
      <c r="BX12" s="459"/>
      <c r="BY12" s="459"/>
      <c r="BZ12" s="459"/>
      <c r="CA12" s="459"/>
      <c r="CB12" s="459"/>
      <c r="CC12" s="460"/>
      <c r="CD12" s="498" t="s">
        <v>135</v>
      </c>
      <c r="CE12" s="418"/>
      <c r="CF12" s="418"/>
      <c r="CG12" s="418"/>
      <c r="CH12" s="418"/>
      <c r="CI12" s="418"/>
      <c r="CJ12" s="418"/>
      <c r="CK12" s="418"/>
      <c r="CL12" s="418"/>
      <c r="CM12" s="418"/>
      <c r="CN12" s="418"/>
      <c r="CO12" s="418"/>
      <c r="CP12" s="418"/>
      <c r="CQ12" s="418"/>
      <c r="CR12" s="418"/>
      <c r="CS12" s="499"/>
      <c r="CT12" s="561" t="s">
        <v>136</v>
      </c>
      <c r="CU12" s="562"/>
      <c r="CV12" s="562"/>
      <c r="CW12" s="562"/>
      <c r="CX12" s="562"/>
      <c r="CY12" s="562"/>
      <c r="CZ12" s="562"/>
      <c r="DA12" s="563"/>
      <c r="DB12" s="561" t="s">
        <v>137</v>
      </c>
      <c r="DC12" s="562"/>
      <c r="DD12" s="562"/>
      <c r="DE12" s="562"/>
      <c r="DF12" s="562"/>
      <c r="DG12" s="562"/>
      <c r="DH12" s="562"/>
      <c r="DI12" s="563"/>
    </row>
    <row r="13" spans="1:119" ht="18.75" customHeight="1" x14ac:dyDescent="0.15">
      <c r="A13" s="178"/>
      <c r="B13" s="567"/>
      <c r="C13" s="568"/>
      <c r="D13" s="568"/>
      <c r="E13" s="568"/>
      <c r="F13" s="568"/>
      <c r="G13" s="568"/>
      <c r="H13" s="568"/>
      <c r="I13" s="568"/>
      <c r="J13" s="568"/>
      <c r="K13" s="569"/>
      <c r="L13" s="187"/>
      <c r="M13" s="542" t="s">
        <v>138</v>
      </c>
      <c r="N13" s="543"/>
      <c r="O13" s="543"/>
      <c r="P13" s="543"/>
      <c r="Q13" s="544"/>
      <c r="R13" s="545">
        <v>35006</v>
      </c>
      <c r="S13" s="546"/>
      <c r="T13" s="546"/>
      <c r="U13" s="546"/>
      <c r="V13" s="547"/>
      <c r="W13" s="548" t="s">
        <v>139</v>
      </c>
      <c r="X13" s="444"/>
      <c r="Y13" s="444"/>
      <c r="Z13" s="444"/>
      <c r="AA13" s="444"/>
      <c r="AB13" s="445"/>
      <c r="AC13" s="411">
        <v>509</v>
      </c>
      <c r="AD13" s="412"/>
      <c r="AE13" s="412"/>
      <c r="AF13" s="412"/>
      <c r="AG13" s="413"/>
      <c r="AH13" s="411">
        <v>520</v>
      </c>
      <c r="AI13" s="412"/>
      <c r="AJ13" s="412"/>
      <c r="AK13" s="412"/>
      <c r="AL13" s="471"/>
      <c r="AM13" s="515" t="s">
        <v>140</v>
      </c>
      <c r="AN13" s="415"/>
      <c r="AO13" s="415"/>
      <c r="AP13" s="415"/>
      <c r="AQ13" s="415"/>
      <c r="AR13" s="415"/>
      <c r="AS13" s="415"/>
      <c r="AT13" s="416"/>
      <c r="AU13" s="516" t="s">
        <v>141</v>
      </c>
      <c r="AV13" s="517"/>
      <c r="AW13" s="517"/>
      <c r="AX13" s="517"/>
      <c r="AY13" s="472" t="s">
        <v>142</v>
      </c>
      <c r="AZ13" s="473"/>
      <c r="BA13" s="473"/>
      <c r="BB13" s="473"/>
      <c r="BC13" s="473"/>
      <c r="BD13" s="473"/>
      <c r="BE13" s="473"/>
      <c r="BF13" s="473"/>
      <c r="BG13" s="473"/>
      <c r="BH13" s="473"/>
      <c r="BI13" s="473"/>
      <c r="BJ13" s="473"/>
      <c r="BK13" s="473"/>
      <c r="BL13" s="473"/>
      <c r="BM13" s="474"/>
      <c r="BN13" s="458">
        <v>44859</v>
      </c>
      <c r="BO13" s="459"/>
      <c r="BP13" s="459"/>
      <c r="BQ13" s="459"/>
      <c r="BR13" s="459"/>
      <c r="BS13" s="459"/>
      <c r="BT13" s="459"/>
      <c r="BU13" s="460"/>
      <c r="BV13" s="458">
        <v>-159201</v>
      </c>
      <c r="BW13" s="459"/>
      <c r="BX13" s="459"/>
      <c r="BY13" s="459"/>
      <c r="BZ13" s="459"/>
      <c r="CA13" s="459"/>
      <c r="CB13" s="459"/>
      <c r="CC13" s="460"/>
      <c r="CD13" s="498" t="s">
        <v>143</v>
      </c>
      <c r="CE13" s="418"/>
      <c r="CF13" s="418"/>
      <c r="CG13" s="418"/>
      <c r="CH13" s="418"/>
      <c r="CI13" s="418"/>
      <c r="CJ13" s="418"/>
      <c r="CK13" s="418"/>
      <c r="CL13" s="418"/>
      <c r="CM13" s="418"/>
      <c r="CN13" s="418"/>
      <c r="CO13" s="418"/>
      <c r="CP13" s="418"/>
      <c r="CQ13" s="418"/>
      <c r="CR13" s="418"/>
      <c r="CS13" s="499"/>
      <c r="CT13" s="455">
        <v>3.8</v>
      </c>
      <c r="CU13" s="456"/>
      <c r="CV13" s="456"/>
      <c r="CW13" s="456"/>
      <c r="CX13" s="456"/>
      <c r="CY13" s="456"/>
      <c r="CZ13" s="456"/>
      <c r="DA13" s="457"/>
      <c r="DB13" s="455">
        <v>4.3</v>
      </c>
      <c r="DC13" s="456"/>
      <c r="DD13" s="456"/>
      <c r="DE13" s="456"/>
      <c r="DF13" s="456"/>
      <c r="DG13" s="456"/>
      <c r="DH13" s="456"/>
      <c r="DI13" s="457"/>
    </row>
    <row r="14" spans="1:119" ht="18.75" customHeight="1" thickBot="1" x14ac:dyDescent="0.2">
      <c r="A14" s="178"/>
      <c r="B14" s="567"/>
      <c r="C14" s="568"/>
      <c r="D14" s="568"/>
      <c r="E14" s="568"/>
      <c r="F14" s="568"/>
      <c r="G14" s="568"/>
      <c r="H14" s="568"/>
      <c r="I14" s="568"/>
      <c r="J14" s="568"/>
      <c r="K14" s="569"/>
      <c r="L14" s="532" t="s">
        <v>144</v>
      </c>
      <c r="M14" s="585"/>
      <c r="N14" s="585"/>
      <c r="O14" s="585"/>
      <c r="P14" s="585"/>
      <c r="Q14" s="586"/>
      <c r="R14" s="545">
        <v>36298</v>
      </c>
      <c r="S14" s="546"/>
      <c r="T14" s="546"/>
      <c r="U14" s="546"/>
      <c r="V14" s="547"/>
      <c r="W14" s="549"/>
      <c r="X14" s="447"/>
      <c r="Y14" s="447"/>
      <c r="Z14" s="447"/>
      <c r="AA14" s="447"/>
      <c r="AB14" s="448"/>
      <c r="AC14" s="538">
        <v>2.8</v>
      </c>
      <c r="AD14" s="539"/>
      <c r="AE14" s="539"/>
      <c r="AF14" s="539"/>
      <c r="AG14" s="540"/>
      <c r="AH14" s="538">
        <v>2.8</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145</v>
      </c>
      <c r="CE14" s="496"/>
      <c r="CF14" s="496"/>
      <c r="CG14" s="496"/>
      <c r="CH14" s="496"/>
      <c r="CI14" s="496"/>
      <c r="CJ14" s="496"/>
      <c r="CK14" s="496"/>
      <c r="CL14" s="496"/>
      <c r="CM14" s="496"/>
      <c r="CN14" s="496"/>
      <c r="CO14" s="496"/>
      <c r="CP14" s="496"/>
      <c r="CQ14" s="496"/>
      <c r="CR14" s="496"/>
      <c r="CS14" s="497"/>
      <c r="CT14" s="555" t="s">
        <v>136</v>
      </c>
      <c r="CU14" s="556"/>
      <c r="CV14" s="556"/>
      <c r="CW14" s="556"/>
      <c r="CX14" s="556"/>
      <c r="CY14" s="556"/>
      <c r="CZ14" s="556"/>
      <c r="DA14" s="557"/>
      <c r="DB14" s="555" t="s">
        <v>136</v>
      </c>
      <c r="DC14" s="556"/>
      <c r="DD14" s="556"/>
      <c r="DE14" s="556"/>
      <c r="DF14" s="556"/>
      <c r="DG14" s="556"/>
      <c r="DH14" s="556"/>
      <c r="DI14" s="557"/>
    </row>
    <row r="15" spans="1:119" ht="18.75" customHeight="1" x14ac:dyDescent="0.15">
      <c r="A15" s="178"/>
      <c r="B15" s="567"/>
      <c r="C15" s="568"/>
      <c r="D15" s="568"/>
      <c r="E15" s="568"/>
      <c r="F15" s="568"/>
      <c r="G15" s="568"/>
      <c r="H15" s="568"/>
      <c r="I15" s="568"/>
      <c r="J15" s="568"/>
      <c r="K15" s="569"/>
      <c r="L15" s="187"/>
      <c r="M15" s="542" t="s">
        <v>138</v>
      </c>
      <c r="N15" s="543"/>
      <c r="O15" s="543"/>
      <c r="P15" s="543"/>
      <c r="Q15" s="544"/>
      <c r="R15" s="545">
        <v>35251</v>
      </c>
      <c r="S15" s="546"/>
      <c r="T15" s="546"/>
      <c r="U15" s="546"/>
      <c r="V15" s="547"/>
      <c r="W15" s="548" t="s">
        <v>146</v>
      </c>
      <c r="X15" s="444"/>
      <c r="Y15" s="444"/>
      <c r="Z15" s="444"/>
      <c r="AA15" s="444"/>
      <c r="AB15" s="445"/>
      <c r="AC15" s="411">
        <v>6001</v>
      </c>
      <c r="AD15" s="412"/>
      <c r="AE15" s="412"/>
      <c r="AF15" s="412"/>
      <c r="AG15" s="413"/>
      <c r="AH15" s="411">
        <v>6105</v>
      </c>
      <c r="AI15" s="412"/>
      <c r="AJ15" s="412"/>
      <c r="AK15" s="412"/>
      <c r="AL15" s="471"/>
      <c r="AM15" s="515"/>
      <c r="AN15" s="415"/>
      <c r="AO15" s="415"/>
      <c r="AP15" s="415"/>
      <c r="AQ15" s="415"/>
      <c r="AR15" s="415"/>
      <c r="AS15" s="415"/>
      <c r="AT15" s="416"/>
      <c r="AU15" s="516"/>
      <c r="AV15" s="517"/>
      <c r="AW15" s="517"/>
      <c r="AX15" s="517"/>
      <c r="AY15" s="484" t="s">
        <v>147</v>
      </c>
      <c r="AZ15" s="485"/>
      <c r="BA15" s="485"/>
      <c r="BB15" s="485"/>
      <c r="BC15" s="485"/>
      <c r="BD15" s="485"/>
      <c r="BE15" s="485"/>
      <c r="BF15" s="485"/>
      <c r="BG15" s="485"/>
      <c r="BH15" s="485"/>
      <c r="BI15" s="485"/>
      <c r="BJ15" s="485"/>
      <c r="BK15" s="485"/>
      <c r="BL15" s="485"/>
      <c r="BM15" s="486"/>
      <c r="BN15" s="487">
        <v>4455367</v>
      </c>
      <c r="BO15" s="488"/>
      <c r="BP15" s="488"/>
      <c r="BQ15" s="488"/>
      <c r="BR15" s="488"/>
      <c r="BS15" s="488"/>
      <c r="BT15" s="488"/>
      <c r="BU15" s="489"/>
      <c r="BV15" s="487">
        <v>4544014</v>
      </c>
      <c r="BW15" s="488"/>
      <c r="BX15" s="488"/>
      <c r="BY15" s="488"/>
      <c r="BZ15" s="488"/>
      <c r="CA15" s="488"/>
      <c r="CB15" s="488"/>
      <c r="CC15" s="489"/>
      <c r="CD15" s="558" t="s">
        <v>148</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7"/>
      <c r="C16" s="568"/>
      <c r="D16" s="568"/>
      <c r="E16" s="568"/>
      <c r="F16" s="568"/>
      <c r="G16" s="568"/>
      <c r="H16" s="568"/>
      <c r="I16" s="568"/>
      <c r="J16" s="568"/>
      <c r="K16" s="569"/>
      <c r="L16" s="532" t="s">
        <v>149</v>
      </c>
      <c r="M16" s="533"/>
      <c r="N16" s="533"/>
      <c r="O16" s="533"/>
      <c r="P16" s="533"/>
      <c r="Q16" s="534"/>
      <c r="R16" s="535" t="s">
        <v>150</v>
      </c>
      <c r="S16" s="536"/>
      <c r="T16" s="536"/>
      <c r="U16" s="536"/>
      <c r="V16" s="537"/>
      <c r="W16" s="549"/>
      <c r="X16" s="447"/>
      <c r="Y16" s="447"/>
      <c r="Z16" s="447"/>
      <c r="AA16" s="447"/>
      <c r="AB16" s="448"/>
      <c r="AC16" s="538">
        <v>32.9</v>
      </c>
      <c r="AD16" s="539"/>
      <c r="AE16" s="539"/>
      <c r="AF16" s="539"/>
      <c r="AG16" s="540"/>
      <c r="AH16" s="538">
        <v>33</v>
      </c>
      <c r="AI16" s="539"/>
      <c r="AJ16" s="539"/>
      <c r="AK16" s="539"/>
      <c r="AL16" s="541"/>
      <c r="AM16" s="515"/>
      <c r="AN16" s="415"/>
      <c r="AO16" s="415"/>
      <c r="AP16" s="415"/>
      <c r="AQ16" s="415"/>
      <c r="AR16" s="415"/>
      <c r="AS16" s="415"/>
      <c r="AT16" s="416"/>
      <c r="AU16" s="516"/>
      <c r="AV16" s="517"/>
      <c r="AW16" s="517"/>
      <c r="AX16" s="517"/>
      <c r="AY16" s="472" t="s">
        <v>151</v>
      </c>
      <c r="AZ16" s="473"/>
      <c r="BA16" s="473"/>
      <c r="BB16" s="473"/>
      <c r="BC16" s="473"/>
      <c r="BD16" s="473"/>
      <c r="BE16" s="473"/>
      <c r="BF16" s="473"/>
      <c r="BG16" s="473"/>
      <c r="BH16" s="473"/>
      <c r="BI16" s="473"/>
      <c r="BJ16" s="473"/>
      <c r="BK16" s="473"/>
      <c r="BL16" s="473"/>
      <c r="BM16" s="474"/>
      <c r="BN16" s="458">
        <v>6150767</v>
      </c>
      <c r="BO16" s="459"/>
      <c r="BP16" s="459"/>
      <c r="BQ16" s="459"/>
      <c r="BR16" s="459"/>
      <c r="BS16" s="459"/>
      <c r="BT16" s="459"/>
      <c r="BU16" s="460"/>
      <c r="BV16" s="458">
        <v>5965733</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
      <c r="A17" s="178"/>
      <c r="B17" s="570"/>
      <c r="C17" s="571"/>
      <c r="D17" s="571"/>
      <c r="E17" s="571"/>
      <c r="F17" s="571"/>
      <c r="G17" s="571"/>
      <c r="H17" s="571"/>
      <c r="I17" s="571"/>
      <c r="J17" s="571"/>
      <c r="K17" s="572"/>
      <c r="L17" s="192"/>
      <c r="M17" s="551" t="s">
        <v>152</v>
      </c>
      <c r="N17" s="552"/>
      <c r="O17" s="552"/>
      <c r="P17" s="552"/>
      <c r="Q17" s="553"/>
      <c r="R17" s="535" t="s">
        <v>153</v>
      </c>
      <c r="S17" s="536"/>
      <c r="T17" s="536"/>
      <c r="U17" s="536"/>
      <c r="V17" s="537"/>
      <c r="W17" s="548" t="s">
        <v>154</v>
      </c>
      <c r="X17" s="444"/>
      <c r="Y17" s="444"/>
      <c r="Z17" s="444"/>
      <c r="AA17" s="444"/>
      <c r="AB17" s="445"/>
      <c r="AC17" s="411">
        <v>11715</v>
      </c>
      <c r="AD17" s="412"/>
      <c r="AE17" s="412"/>
      <c r="AF17" s="412"/>
      <c r="AG17" s="413"/>
      <c r="AH17" s="411">
        <v>11863</v>
      </c>
      <c r="AI17" s="412"/>
      <c r="AJ17" s="412"/>
      <c r="AK17" s="412"/>
      <c r="AL17" s="471"/>
      <c r="AM17" s="515"/>
      <c r="AN17" s="415"/>
      <c r="AO17" s="415"/>
      <c r="AP17" s="415"/>
      <c r="AQ17" s="415"/>
      <c r="AR17" s="415"/>
      <c r="AS17" s="415"/>
      <c r="AT17" s="416"/>
      <c r="AU17" s="516"/>
      <c r="AV17" s="517"/>
      <c r="AW17" s="517"/>
      <c r="AX17" s="517"/>
      <c r="AY17" s="472" t="s">
        <v>155</v>
      </c>
      <c r="AZ17" s="473"/>
      <c r="BA17" s="473"/>
      <c r="BB17" s="473"/>
      <c r="BC17" s="473"/>
      <c r="BD17" s="473"/>
      <c r="BE17" s="473"/>
      <c r="BF17" s="473"/>
      <c r="BG17" s="473"/>
      <c r="BH17" s="473"/>
      <c r="BI17" s="473"/>
      <c r="BJ17" s="473"/>
      <c r="BK17" s="473"/>
      <c r="BL17" s="473"/>
      <c r="BM17" s="474"/>
      <c r="BN17" s="458">
        <v>5603336</v>
      </c>
      <c r="BO17" s="459"/>
      <c r="BP17" s="459"/>
      <c r="BQ17" s="459"/>
      <c r="BR17" s="459"/>
      <c r="BS17" s="459"/>
      <c r="BT17" s="459"/>
      <c r="BU17" s="460"/>
      <c r="BV17" s="458">
        <v>5722965</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
      <c r="A18" s="178"/>
      <c r="B18" s="508" t="s">
        <v>156</v>
      </c>
      <c r="C18" s="509"/>
      <c r="D18" s="509"/>
      <c r="E18" s="510"/>
      <c r="F18" s="510"/>
      <c r="G18" s="510"/>
      <c r="H18" s="510"/>
      <c r="I18" s="510"/>
      <c r="J18" s="510"/>
      <c r="K18" s="510"/>
      <c r="L18" s="511">
        <v>25.78</v>
      </c>
      <c r="M18" s="511"/>
      <c r="N18" s="511"/>
      <c r="O18" s="511"/>
      <c r="P18" s="511"/>
      <c r="Q18" s="511"/>
      <c r="R18" s="512"/>
      <c r="S18" s="512"/>
      <c r="T18" s="512"/>
      <c r="U18" s="512"/>
      <c r="V18" s="513"/>
      <c r="W18" s="529"/>
      <c r="X18" s="530"/>
      <c r="Y18" s="530"/>
      <c r="Z18" s="530"/>
      <c r="AA18" s="530"/>
      <c r="AB18" s="554"/>
      <c r="AC18" s="428">
        <v>64.3</v>
      </c>
      <c r="AD18" s="429"/>
      <c r="AE18" s="429"/>
      <c r="AF18" s="429"/>
      <c r="AG18" s="514"/>
      <c r="AH18" s="428">
        <v>64.2</v>
      </c>
      <c r="AI18" s="429"/>
      <c r="AJ18" s="429"/>
      <c r="AK18" s="429"/>
      <c r="AL18" s="430"/>
      <c r="AM18" s="515"/>
      <c r="AN18" s="415"/>
      <c r="AO18" s="415"/>
      <c r="AP18" s="415"/>
      <c r="AQ18" s="415"/>
      <c r="AR18" s="415"/>
      <c r="AS18" s="415"/>
      <c r="AT18" s="416"/>
      <c r="AU18" s="516"/>
      <c r="AV18" s="517"/>
      <c r="AW18" s="517"/>
      <c r="AX18" s="517"/>
      <c r="AY18" s="472" t="s">
        <v>157</v>
      </c>
      <c r="AZ18" s="473"/>
      <c r="BA18" s="473"/>
      <c r="BB18" s="473"/>
      <c r="BC18" s="473"/>
      <c r="BD18" s="473"/>
      <c r="BE18" s="473"/>
      <c r="BF18" s="473"/>
      <c r="BG18" s="473"/>
      <c r="BH18" s="473"/>
      <c r="BI18" s="473"/>
      <c r="BJ18" s="473"/>
      <c r="BK18" s="473"/>
      <c r="BL18" s="473"/>
      <c r="BM18" s="474"/>
      <c r="BN18" s="458">
        <v>7197605</v>
      </c>
      <c r="BO18" s="459"/>
      <c r="BP18" s="459"/>
      <c r="BQ18" s="459"/>
      <c r="BR18" s="459"/>
      <c r="BS18" s="459"/>
      <c r="BT18" s="459"/>
      <c r="BU18" s="460"/>
      <c r="BV18" s="458">
        <v>6992098</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
      <c r="A19" s="178"/>
      <c r="B19" s="508" t="s">
        <v>158</v>
      </c>
      <c r="C19" s="509"/>
      <c r="D19" s="509"/>
      <c r="E19" s="510"/>
      <c r="F19" s="510"/>
      <c r="G19" s="510"/>
      <c r="H19" s="510"/>
      <c r="I19" s="510"/>
      <c r="J19" s="510"/>
      <c r="K19" s="510"/>
      <c r="L19" s="518">
        <v>1399</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159</v>
      </c>
      <c r="AZ19" s="473"/>
      <c r="BA19" s="473"/>
      <c r="BB19" s="473"/>
      <c r="BC19" s="473"/>
      <c r="BD19" s="473"/>
      <c r="BE19" s="473"/>
      <c r="BF19" s="473"/>
      <c r="BG19" s="473"/>
      <c r="BH19" s="473"/>
      <c r="BI19" s="473"/>
      <c r="BJ19" s="473"/>
      <c r="BK19" s="473"/>
      <c r="BL19" s="473"/>
      <c r="BM19" s="474"/>
      <c r="BN19" s="458">
        <v>9302029</v>
      </c>
      <c r="BO19" s="459"/>
      <c r="BP19" s="459"/>
      <c r="BQ19" s="459"/>
      <c r="BR19" s="459"/>
      <c r="BS19" s="459"/>
      <c r="BT19" s="459"/>
      <c r="BU19" s="460"/>
      <c r="BV19" s="458">
        <v>9144821</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
      <c r="A20" s="178"/>
      <c r="B20" s="508" t="s">
        <v>160</v>
      </c>
      <c r="C20" s="509"/>
      <c r="D20" s="509"/>
      <c r="E20" s="510"/>
      <c r="F20" s="510"/>
      <c r="G20" s="510"/>
      <c r="H20" s="510"/>
      <c r="I20" s="510"/>
      <c r="J20" s="510"/>
      <c r="K20" s="510"/>
      <c r="L20" s="518">
        <v>14932</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
      <c r="A21" s="178"/>
      <c r="B21" s="505" t="s">
        <v>161</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15">
      <c r="A22" s="178"/>
      <c r="B22" s="434" t="s">
        <v>162</v>
      </c>
      <c r="C22" s="435"/>
      <c r="D22" s="436"/>
      <c r="E22" s="443" t="s">
        <v>1</v>
      </c>
      <c r="F22" s="444"/>
      <c r="G22" s="444"/>
      <c r="H22" s="444"/>
      <c r="I22" s="444"/>
      <c r="J22" s="444"/>
      <c r="K22" s="445"/>
      <c r="L22" s="443" t="s">
        <v>163</v>
      </c>
      <c r="M22" s="444"/>
      <c r="N22" s="444"/>
      <c r="O22" s="444"/>
      <c r="P22" s="445"/>
      <c r="Q22" s="449" t="s">
        <v>164</v>
      </c>
      <c r="R22" s="450"/>
      <c r="S22" s="450"/>
      <c r="T22" s="450"/>
      <c r="U22" s="450"/>
      <c r="V22" s="451"/>
      <c r="W22" s="500" t="s">
        <v>165</v>
      </c>
      <c r="X22" s="435"/>
      <c r="Y22" s="436"/>
      <c r="Z22" s="443" t="s">
        <v>1</v>
      </c>
      <c r="AA22" s="444"/>
      <c r="AB22" s="444"/>
      <c r="AC22" s="444"/>
      <c r="AD22" s="444"/>
      <c r="AE22" s="444"/>
      <c r="AF22" s="444"/>
      <c r="AG22" s="445"/>
      <c r="AH22" s="461" t="s">
        <v>166</v>
      </c>
      <c r="AI22" s="444"/>
      <c r="AJ22" s="444"/>
      <c r="AK22" s="444"/>
      <c r="AL22" s="445"/>
      <c r="AM22" s="461" t="s">
        <v>167</v>
      </c>
      <c r="AN22" s="462"/>
      <c r="AO22" s="462"/>
      <c r="AP22" s="462"/>
      <c r="AQ22" s="462"/>
      <c r="AR22" s="463"/>
      <c r="AS22" s="449" t="s">
        <v>164</v>
      </c>
      <c r="AT22" s="450"/>
      <c r="AU22" s="450"/>
      <c r="AV22" s="450"/>
      <c r="AW22" s="450"/>
      <c r="AX22" s="467"/>
      <c r="AY22" s="484" t="s">
        <v>168</v>
      </c>
      <c r="AZ22" s="485"/>
      <c r="BA22" s="485"/>
      <c r="BB22" s="485"/>
      <c r="BC22" s="485"/>
      <c r="BD22" s="485"/>
      <c r="BE22" s="485"/>
      <c r="BF22" s="485"/>
      <c r="BG22" s="485"/>
      <c r="BH22" s="485"/>
      <c r="BI22" s="485"/>
      <c r="BJ22" s="485"/>
      <c r="BK22" s="485"/>
      <c r="BL22" s="485"/>
      <c r="BM22" s="486"/>
      <c r="BN22" s="487">
        <v>9989201</v>
      </c>
      <c r="BO22" s="488"/>
      <c r="BP22" s="488"/>
      <c r="BQ22" s="488"/>
      <c r="BR22" s="488"/>
      <c r="BS22" s="488"/>
      <c r="BT22" s="488"/>
      <c r="BU22" s="489"/>
      <c r="BV22" s="487">
        <v>9415874</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15">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169</v>
      </c>
      <c r="AZ23" s="473"/>
      <c r="BA23" s="473"/>
      <c r="BB23" s="473"/>
      <c r="BC23" s="473"/>
      <c r="BD23" s="473"/>
      <c r="BE23" s="473"/>
      <c r="BF23" s="473"/>
      <c r="BG23" s="473"/>
      <c r="BH23" s="473"/>
      <c r="BI23" s="473"/>
      <c r="BJ23" s="473"/>
      <c r="BK23" s="473"/>
      <c r="BL23" s="473"/>
      <c r="BM23" s="474"/>
      <c r="BN23" s="458">
        <v>8107017</v>
      </c>
      <c r="BO23" s="459"/>
      <c r="BP23" s="459"/>
      <c r="BQ23" s="459"/>
      <c r="BR23" s="459"/>
      <c r="BS23" s="459"/>
      <c r="BT23" s="459"/>
      <c r="BU23" s="460"/>
      <c r="BV23" s="458">
        <v>7811803</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
      <c r="A24" s="178"/>
      <c r="B24" s="437"/>
      <c r="C24" s="438"/>
      <c r="D24" s="439"/>
      <c r="E24" s="414" t="s">
        <v>170</v>
      </c>
      <c r="F24" s="415"/>
      <c r="G24" s="415"/>
      <c r="H24" s="415"/>
      <c r="I24" s="415"/>
      <c r="J24" s="415"/>
      <c r="K24" s="416"/>
      <c r="L24" s="411">
        <v>1</v>
      </c>
      <c r="M24" s="412"/>
      <c r="N24" s="412"/>
      <c r="O24" s="412"/>
      <c r="P24" s="413"/>
      <c r="Q24" s="411">
        <v>7250</v>
      </c>
      <c r="R24" s="412"/>
      <c r="S24" s="412"/>
      <c r="T24" s="412"/>
      <c r="U24" s="412"/>
      <c r="V24" s="413"/>
      <c r="W24" s="501"/>
      <c r="X24" s="438"/>
      <c r="Y24" s="439"/>
      <c r="Z24" s="414" t="s">
        <v>171</v>
      </c>
      <c r="AA24" s="415"/>
      <c r="AB24" s="415"/>
      <c r="AC24" s="415"/>
      <c r="AD24" s="415"/>
      <c r="AE24" s="415"/>
      <c r="AF24" s="415"/>
      <c r="AG24" s="416"/>
      <c r="AH24" s="411">
        <v>200</v>
      </c>
      <c r="AI24" s="412"/>
      <c r="AJ24" s="412"/>
      <c r="AK24" s="412"/>
      <c r="AL24" s="413"/>
      <c r="AM24" s="411">
        <v>636800</v>
      </c>
      <c r="AN24" s="412"/>
      <c r="AO24" s="412"/>
      <c r="AP24" s="412"/>
      <c r="AQ24" s="412"/>
      <c r="AR24" s="413"/>
      <c r="AS24" s="411">
        <v>3184</v>
      </c>
      <c r="AT24" s="412"/>
      <c r="AU24" s="412"/>
      <c r="AV24" s="412"/>
      <c r="AW24" s="412"/>
      <c r="AX24" s="471"/>
      <c r="AY24" s="431" t="s">
        <v>172</v>
      </c>
      <c r="AZ24" s="432"/>
      <c r="BA24" s="432"/>
      <c r="BB24" s="432"/>
      <c r="BC24" s="432"/>
      <c r="BD24" s="432"/>
      <c r="BE24" s="432"/>
      <c r="BF24" s="432"/>
      <c r="BG24" s="432"/>
      <c r="BH24" s="432"/>
      <c r="BI24" s="432"/>
      <c r="BJ24" s="432"/>
      <c r="BK24" s="432"/>
      <c r="BL24" s="432"/>
      <c r="BM24" s="433"/>
      <c r="BN24" s="458">
        <v>3333269</v>
      </c>
      <c r="BO24" s="459"/>
      <c r="BP24" s="459"/>
      <c r="BQ24" s="459"/>
      <c r="BR24" s="459"/>
      <c r="BS24" s="459"/>
      <c r="BT24" s="459"/>
      <c r="BU24" s="460"/>
      <c r="BV24" s="458">
        <v>2878628</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15">
      <c r="A25" s="178"/>
      <c r="B25" s="437"/>
      <c r="C25" s="438"/>
      <c r="D25" s="439"/>
      <c r="E25" s="414" t="s">
        <v>173</v>
      </c>
      <c r="F25" s="415"/>
      <c r="G25" s="415"/>
      <c r="H25" s="415"/>
      <c r="I25" s="415"/>
      <c r="J25" s="415"/>
      <c r="K25" s="416"/>
      <c r="L25" s="411">
        <v>1</v>
      </c>
      <c r="M25" s="412"/>
      <c r="N25" s="412"/>
      <c r="O25" s="412"/>
      <c r="P25" s="413"/>
      <c r="Q25" s="411">
        <v>6120</v>
      </c>
      <c r="R25" s="412"/>
      <c r="S25" s="412"/>
      <c r="T25" s="412"/>
      <c r="U25" s="412"/>
      <c r="V25" s="413"/>
      <c r="W25" s="501"/>
      <c r="X25" s="438"/>
      <c r="Y25" s="439"/>
      <c r="Z25" s="414" t="s">
        <v>174</v>
      </c>
      <c r="AA25" s="415"/>
      <c r="AB25" s="415"/>
      <c r="AC25" s="415"/>
      <c r="AD25" s="415"/>
      <c r="AE25" s="415"/>
      <c r="AF25" s="415"/>
      <c r="AG25" s="416"/>
      <c r="AH25" s="411" t="s">
        <v>137</v>
      </c>
      <c r="AI25" s="412"/>
      <c r="AJ25" s="412"/>
      <c r="AK25" s="412"/>
      <c r="AL25" s="413"/>
      <c r="AM25" s="411" t="s">
        <v>137</v>
      </c>
      <c r="AN25" s="412"/>
      <c r="AO25" s="412"/>
      <c r="AP25" s="412"/>
      <c r="AQ25" s="412"/>
      <c r="AR25" s="413"/>
      <c r="AS25" s="411" t="s">
        <v>137</v>
      </c>
      <c r="AT25" s="412"/>
      <c r="AU25" s="412"/>
      <c r="AV25" s="412"/>
      <c r="AW25" s="412"/>
      <c r="AX25" s="471"/>
      <c r="AY25" s="484" t="s">
        <v>175</v>
      </c>
      <c r="AZ25" s="485"/>
      <c r="BA25" s="485"/>
      <c r="BB25" s="485"/>
      <c r="BC25" s="485"/>
      <c r="BD25" s="485"/>
      <c r="BE25" s="485"/>
      <c r="BF25" s="485"/>
      <c r="BG25" s="485"/>
      <c r="BH25" s="485"/>
      <c r="BI25" s="485"/>
      <c r="BJ25" s="485"/>
      <c r="BK25" s="485"/>
      <c r="BL25" s="485"/>
      <c r="BM25" s="486"/>
      <c r="BN25" s="487">
        <v>838768</v>
      </c>
      <c r="BO25" s="488"/>
      <c r="BP25" s="488"/>
      <c r="BQ25" s="488"/>
      <c r="BR25" s="488"/>
      <c r="BS25" s="488"/>
      <c r="BT25" s="488"/>
      <c r="BU25" s="489"/>
      <c r="BV25" s="487">
        <v>827502</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15">
      <c r="A26" s="178"/>
      <c r="B26" s="437"/>
      <c r="C26" s="438"/>
      <c r="D26" s="439"/>
      <c r="E26" s="414" t="s">
        <v>176</v>
      </c>
      <c r="F26" s="415"/>
      <c r="G26" s="415"/>
      <c r="H26" s="415"/>
      <c r="I26" s="415"/>
      <c r="J26" s="415"/>
      <c r="K26" s="416"/>
      <c r="L26" s="411">
        <v>1</v>
      </c>
      <c r="M26" s="412"/>
      <c r="N26" s="412"/>
      <c r="O26" s="412"/>
      <c r="P26" s="413"/>
      <c r="Q26" s="411">
        <v>5740</v>
      </c>
      <c r="R26" s="412"/>
      <c r="S26" s="412"/>
      <c r="T26" s="412"/>
      <c r="U26" s="412"/>
      <c r="V26" s="413"/>
      <c r="W26" s="501"/>
      <c r="X26" s="438"/>
      <c r="Y26" s="439"/>
      <c r="Z26" s="414" t="s">
        <v>177</v>
      </c>
      <c r="AA26" s="469"/>
      <c r="AB26" s="469"/>
      <c r="AC26" s="469"/>
      <c r="AD26" s="469"/>
      <c r="AE26" s="469"/>
      <c r="AF26" s="469"/>
      <c r="AG26" s="470"/>
      <c r="AH26" s="411" t="s">
        <v>137</v>
      </c>
      <c r="AI26" s="412"/>
      <c r="AJ26" s="412"/>
      <c r="AK26" s="412"/>
      <c r="AL26" s="413"/>
      <c r="AM26" s="411" t="s">
        <v>137</v>
      </c>
      <c r="AN26" s="412"/>
      <c r="AO26" s="412"/>
      <c r="AP26" s="412"/>
      <c r="AQ26" s="412"/>
      <c r="AR26" s="413"/>
      <c r="AS26" s="411" t="s">
        <v>136</v>
      </c>
      <c r="AT26" s="412"/>
      <c r="AU26" s="412"/>
      <c r="AV26" s="412"/>
      <c r="AW26" s="412"/>
      <c r="AX26" s="471"/>
      <c r="AY26" s="498" t="s">
        <v>178</v>
      </c>
      <c r="AZ26" s="418"/>
      <c r="BA26" s="418"/>
      <c r="BB26" s="418"/>
      <c r="BC26" s="418"/>
      <c r="BD26" s="418"/>
      <c r="BE26" s="418"/>
      <c r="BF26" s="418"/>
      <c r="BG26" s="418"/>
      <c r="BH26" s="418"/>
      <c r="BI26" s="418"/>
      <c r="BJ26" s="418"/>
      <c r="BK26" s="418"/>
      <c r="BL26" s="418"/>
      <c r="BM26" s="499"/>
      <c r="BN26" s="458" t="s">
        <v>137</v>
      </c>
      <c r="BO26" s="459"/>
      <c r="BP26" s="459"/>
      <c r="BQ26" s="459"/>
      <c r="BR26" s="459"/>
      <c r="BS26" s="459"/>
      <c r="BT26" s="459"/>
      <c r="BU26" s="460"/>
      <c r="BV26" s="458" t="s">
        <v>127</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
      <c r="A27" s="178"/>
      <c r="B27" s="437"/>
      <c r="C27" s="438"/>
      <c r="D27" s="439"/>
      <c r="E27" s="414" t="s">
        <v>179</v>
      </c>
      <c r="F27" s="415"/>
      <c r="G27" s="415"/>
      <c r="H27" s="415"/>
      <c r="I27" s="415"/>
      <c r="J27" s="415"/>
      <c r="K27" s="416"/>
      <c r="L27" s="411">
        <v>1</v>
      </c>
      <c r="M27" s="412"/>
      <c r="N27" s="412"/>
      <c r="O27" s="412"/>
      <c r="P27" s="413"/>
      <c r="Q27" s="411">
        <v>3240</v>
      </c>
      <c r="R27" s="412"/>
      <c r="S27" s="412"/>
      <c r="T27" s="412"/>
      <c r="U27" s="412"/>
      <c r="V27" s="413"/>
      <c r="W27" s="501"/>
      <c r="X27" s="438"/>
      <c r="Y27" s="439"/>
      <c r="Z27" s="414" t="s">
        <v>180</v>
      </c>
      <c r="AA27" s="415"/>
      <c r="AB27" s="415"/>
      <c r="AC27" s="415"/>
      <c r="AD27" s="415"/>
      <c r="AE27" s="415"/>
      <c r="AF27" s="415"/>
      <c r="AG27" s="416"/>
      <c r="AH27" s="411">
        <v>11</v>
      </c>
      <c r="AI27" s="412"/>
      <c r="AJ27" s="412"/>
      <c r="AK27" s="412"/>
      <c r="AL27" s="413"/>
      <c r="AM27" s="411">
        <v>35933</v>
      </c>
      <c r="AN27" s="412"/>
      <c r="AO27" s="412"/>
      <c r="AP27" s="412"/>
      <c r="AQ27" s="412"/>
      <c r="AR27" s="413"/>
      <c r="AS27" s="411">
        <v>3267</v>
      </c>
      <c r="AT27" s="412"/>
      <c r="AU27" s="412"/>
      <c r="AV27" s="412"/>
      <c r="AW27" s="412"/>
      <c r="AX27" s="471"/>
      <c r="AY27" s="495" t="s">
        <v>181</v>
      </c>
      <c r="AZ27" s="496"/>
      <c r="BA27" s="496"/>
      <c r="BB27" s="496"/>
      <c r="BC27" s="496"/>
      <c r="BD27" s="496"/>
      <c r="BE27" s="496"/>
      <c r="BF27" s="496"/>
      <c r="BG27" s="496"/>
      <c r="BH27" s="496"/>
      <c r="BI27" s="496"/>
      <c r="BJ27" s="496"/>
      <c r="BK27" s="496"/>
      <c r="BL27" s="496"/>
      <c r="BM27" s="497"/>
      <c r="BN27" s="492">
        <v>219292</v>
      </c>
      <c r="BO27" s="493"/>
      <c r="BP27" s="493"/>
      <c r="BQ27" s="493"/>
      <c r="BR27" s="493"/>
      <c r="BS27" s="493"/>
      <c r="BT27" s="493"/>
      <c r="BU27" s="494"/>
      <c r="BV27" s="492">
        <v>219287</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15">
      <c r="A28" s="178"/>
      <c r="B28" s="437"/>
      <c r="C28" s="438"/>
      <c r="D28" s="439"/>
      <c r="E28" s="414" t="s">
        <v>182</v>
      </c>
      <c r="F28" s="415"/>
      <c r="G28" s="415"/>
      <c r="H28" s="415"/>
      <c r="I28" s="415"/>
      <c r="J28" s="415"/>
      <c r="K28" s="416"/>
      <c r="L28" s="411">
        <v>1</v>
      </c>
      <c r="M28" s="412"/>
      <c r="N28" s="412"/>
      <c r="O28" s="412"/>
      <c r="P28" s="413"/>
      <c r="Q28" s="411">
        <v>2660</v>
      </c>
      <c r="R28" s="412"/>
      <c r="S28" s="412"/>
      <c r="T28" s="412"/>
      <c r="U28" s="412"/>
      <c r="V28" s="413"/>
      <c r="W28" s="501"/>
      <c r="X28" s="438"/>
      <c r="Y28" s="439"/>
      <c r="Z28" s="414" t="s">
        <v>183</v>
      </c>
      <c r="AA28" s="415"/>
      <c r="AB28" s="415"/>
      <c r="AC28" s="415"/>
      <c r="AD28" s="415"/>
      <c r="AE28" s="415"/>
      <c r="AF28" s="415"/>
      <c r="AG28" s="416"/>
      <c r="AH28" s="411" t="s">
        <v>137</v>
      </c>
      <c r="AI28" s="412"/>
      <c r="AJ28" s="412"/>
      <c r="AK28" s="412"/>
      <c r="AL28" s="413"/>
      <c r="AM28" s="411" t="s">
        <v>137</v>
      </c>
      <c r="AN28" s="412"/>
      <c r="AO28" s="412"/>
      <c r="AP28" s="412"/>
      <c r="AQ28" s="412"/>
      <c r="AR28" s="413"/>
      <c r="AS28" s="411" t="s">
        <v>137</v>
      </c>
      <c r="AT28" s="412"/>
      <c r="AU28" s="412"/>
      <c r="AV28" s="412"/>
      <c r="AW28" s="412"/>
      <c r="AX28" s="471"/>
      <c r="AY28" s="475" t="s">
        <v>184</v>
      </c>
      <c r="AZ28" s="476"/>
      <c r="BA28" s="476"/>
      <c r="BB28" s="477"/>
      <c r="BC28" s="484" t="s">
        <v>48</v>
      </c>
      <c r="BD28" s="485"/>
      <c r="BE28" s="485"/>
      <c r="BF28" s="485"/>
      <c r="BG28" s="485"/>
      <c r="BH28" s="485"/>
      <c r="BI28" s="485"/>
      <c r="BJ28" s="485"/>
      <c r="BK28" s="485"/>
      <c r="BL28" s="485"/>
      <c r="BM28" s="486"/>
      <c r="BN28" s="487">
        <v>2103015</v>
      </c>
      <c r="BO28" s="488"/>
      <c r="BP28" s="488"/>
      <c r="BQ28" s="488"/>
      <c r="BR28" s="488"/>
      <c r="BS28" s="488"/>
      <c r="BT28" s="488"/>
      <c r="BU28" s="489"/>
      <c r="BV28" s="487">
        <v>1682966</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15">
      <c r="A29" s="178"/>
      <c r="B29" s="437"/>
      <c r="C29" s="438"/>
      <c r="D29" s="439"/>
      <c r="E29" s="414" t="s">
        <v>185</v>
      </c>
      <c r="F29" s="415"/>
      <c r="G29" s="415"/>
      <c r="H29" s="415"/>
      <c r="I29" s="415"/>
      <c r="J29" s="415"/>
      <c r="K29" s="416"/>
      <c r="L29" s="411">
        <v>11</v>
      </c>
      <c r="M29" s="412"/>
      <c r="N29" s="412"/>
      <c r="O29" s="412"/>
      <c r="P29" s="413"/>
      <c r="Q29" s="411">
        <v>2420</v>
      </c>
      <c r="R29" s="412"/>
      <c r="S29" s="412"/>
      <c r="T29" s="412"/>
      <c r="U29" s="412"/>
      <c r="V29" s="413"/>
      <c r="W29" s="502"/>
      <c r="X29" s="503"/>
      <c r="Y29" s="504"/>
      <c r="Z29" s="414" t="s">
        <v>186</v>
      </c>
      <c r="AA29" s="415"/>
      <c r="AB29" s="415"/>
      <c r="AC29" s="415"/>
      <c r="AD29" s="415"/>
      <c r="AE29" s="415"/>
      <c r="AF29" s="415"/>
      <c r="AG29" s="416"/>
      <c r="AH29" s="411">
        <v>211</v>
      </c>
      <c r="AI29" s="412"/>
      <c r="AJ29" s="412"/>
      <c r="AK29" s="412"/>
      <c r="AL29" s="413"/>
      <c r="AM29" s="411">
        <v>672733</v>
      </c>
      <c r="AN29" s="412"/>
      <c r="AO29" s="412"/>
      <c r="AP29" s="412"/>
      <c r="AQ29" s="412"/>
      <c r="AR29" s="413"/>
      <c r="AS29" s="411">
        <v>3188</v>
      </c>
      <c r="AT29" s="412"/>
      <c r="AU29" s="412"/>
      <c r="AV29" s="412"/>
      <c r="AW29" s="412"/>
      <c r="AX29" s="471"/>
      <c r="AY29" s="478"/>
      <c r="AZ29" s="479"/>
      <c r="BA29" s="479"/>
      <c r="BB29" s="480"/>
      <c r="BC29" s="472" t="s">
        <v>187</v>
      </c>
      <c r="BD29" s="473"/>
      <c r="BE29" s="473"/>
      <c r="BF29" s="473"/>
      <c r="BG29" s="473"/>
      <c r="BH29" s="473"/>
      <c r="BI29" s="473"/>
      <c r="BJ29" s="473"/>
      <c r="BK29" s="473"/>
      <c r="BL29" s="473"/>
      <c r="BM29" s="474"/>
      <c r="BN29" s="458">
        <v>578297</v>
      </c>
      <c r="BO29" s="459"/>
      <c r="BP29" s="459"/>
      <c r="BQ29" s="459"/>
      <c r="BR29" s="459"/>
      <c r="BS29" s="459"/>
      <c r="BT29" s="459"/>
      <c r="BU29" s="460"/>
      <c r="BV29" s="458">
        <v>401102</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188</v>
      </c>
      <c r="X30" s="426"/>
      <c r="Y30" s="426"/>
      <c r="Z30" s="426"/>
      <c r="AA30" s="426"/>
      <c r="AB30" s="426"/>
      <c r="AC30" s="426"/>
      <c r="AD30" s="426"/>
      <c r="AE30" s="426"/>
      <c r="AF30" s="426"/>
      <c r="AG30" s="427"/>
      <c r="AH30" s="428">
        <v>98.1</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50</v>
      </c>
      <c r="BD30" s="432"/>
      <c r="BE30" s="432"/>
      <c r="BF30" s="432"/>
      <c r="BG30" s="432"/>
      <c r="BH30" s="432"/>
      <c r="BI30" s="432"/>
      <c r="BJ30" s="432"/>
      <c r="BK30" s="432"/>
      <c r="BL30" s="432"/>
      <c r="BM30" s="433"/>
      <c r="BN30" s="492">
        <v>548941</v>
      </c>
      <c r="BO30" s="493"/>
      <c r="BP30" s="493"/>
      <c r="BQ30" s="493"/>
      <c r="BR30" s="493"/>
      <c r="BS30" s="493"/>
      <c r="BT30" s="493"/>
      <c r="BU30" s="494"/>
      <c r="BV30" s="492">
        <v>492794</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7" t="s">
        <v>189</v>
      </c>
      <c r="D32" s="417"/>
      <c r="E32" s="417"/>
      <c r="F32" s="417"/>
      <c r="G32" s="417"/>
      <c r="H32" s="417"/>
      <c r="I32" s="417"/>
      <c r="J32" s="417"/>
      <c r="K32" s="417"/>
      <c r="L32" s="417"/>
      <c r="M32" s="417"/>
      <c r="N32" s="417"/>
      <c r="O32" s="417"/>
      <c r="P32" s="417"/>
      <c r="Q32" s="417"/>
      <c r="R32" s="417"/>
      <c r="S32" s="417"/>
      <c r="U32" s="418" t="s">
        <v>190</v>
      </c>
      <c r="V32" s="418"/>
      <c r="W32" s="418"/>
      <c r="X32" s="418"/>
      <c r="Y32" s="418"/>
      <c r="Z32" s="418"/>
      <c r="AA32" s="418"/>
      <c r="AB32" s="418"/>
      <c r="AC32" s="418"/>
      <c r="AD32" s="418"/>
      <c r="AE32" s="418"/>
      <c r="AF32" s="418"/>
      <c r="AG32" s="418"/>
      <c r="AH32" s="418"/>
      <c r="AI32" s="418"/>
      <c r="AJ32" s="418"/>
      <c r="AK32" s="418"/>
      <c r="AM32" s="418" t="s">
        <v>191</v>
      </c>
      <c r="AN32" s="418"/>
      <c r="AO32" s="418"/>
      <c r="AP32" s="418"/>
      <c r="AQ32" s="418"/>
      <c r="AR32" s="418"/>
      <c r="AS32" s="418"/>
      <c r="AT32" s="418"/>
      <c r="AU32" s="418"/>
      <c r="AV32" s="418"/>
      <c r="AW32" s="418"/>
      <c r="AX32" s="418"/>
      <c r="AY32" s="418"/>
      <c r="AZ32" s="418"/>
      <c r="BA32" s="418"/>
      <c r="BB32" s="418"/>
      <c r="BC32" s="418"/>
      <c r="BE32" s="418" t="s">
        <v>192</v>
      </c>
      <c r="BF32" s="418"/>
      <c r="BG32" s="418"/>
      <c r="BH32" s="418"/>
      <c r="BI32" s="418"/>
      <c r="BJ32" s="418"/>
      <c r="BK32" s="418"/>
      <c r="BL32" s="418"/>
      <c r="BM32" s="418"/>
      <c r="BN32" s="418"/>
      <c r="BO32" s="418"/>
      <c r="BP32" s="418"/>
      <c r="BQ32" s="418"/>
      <c r="BR32" s="418"/>
      <c r="BS32" s="418"/>
      <c r="BT32" s="418"/>
      <c r="BU32" s="418"/>
      <c r="BW32" s="418" t="s">
        <v>193</v>
      </c>
      <c r="BX32" s="418"/>
      <c r="BY32" s="418"/>
      <c r="BZ32" s="418"/>
      <c r="CA32" s="418"/>
      <c r="CB32" s="418"/>
      <c r="CC32" s="418"/>
      <c r="CD32" s="418"/>
      <c r="CE32" s="418"/>
      <c r="CF32" s="418"/>
      <c r="CG32" s="418"/>
      <c r="CH32" s="418"/>
      <c r="CI32" s="418"/>
      <c r="CJ32" s="418"/>
      <c r="CK32" s="418"/>
      <c r="CL32" s="418"/>
      <c r="CM32" s="418"/>
      <c r="CO32" s="418" t="s">
        <v>194</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15">
      <c r="A33" s="178"/>
      <c r="B33" s="202"/>
      <c r="C33" s="410" t="s">
        <v>195</v>
      </c>
      <c r="D33" s="410"/>
      <c r="E33" s="409" t="s">
        <v>196</v>
      </c>
      <c r="F33" s="409"/>
      <c r="G33" s="409"/>
      <c r="H33" s="409"/>
      <c r="I33" s="409"/>
      <c r="J33" s="409"/>
      <c r="K33" s="409"/>
      <c r="L33" s="409"/>
      <c r="M33" s="409"/>
      <c r="N33" s="409"/>
      <c r="O33" s="409"/>
      <c r="P33" s="409"/>
      <c r="Q33" s="409"/>
      <c r="R33" s="409"/>
      <c r="S33" s="409"/>
      <c r="T33" s="203"/>
      <c r="U33" s="410" t="s">
        <v>197</v>
      </c>
      <c r="V33" s="410"/>
      <c r="W33" s="409" t="s">
        <v>196</v>
      </c>
      <c r="X33" s="409"/>
      <c r="Y33" s="409"/>
      <c r="Z33" s="409"/>
      <c r="AA33" s="409"/>
      <c r="AB33" s="409"/>
      <c r="AC33" s="409"/>
      <c r="AD33" s="409"/>
      <c r="AE33" s="409"/>
      <c r="AF33" s="409"/>
      <c r="AG33" s="409"/>
      <c r="AH33" s="409"/>
      <c r="AI33" s="409"/>
      <c r="AJ33" s="409"/>
      <c r="AK33" s="409"/>
      <c r="AL33" s="203"/>
      <c r="AM33" s="410" t="s">
        <v>197</v>
      </c>
      <c r="AN33" s="410"/>
      <c r="AO33" s="409" t="s">
        <v>196</v>
      </c>
      <c r="AP33" s="409"/>
      <c r="AQ33" s="409"/>
      <c r="AR33" s="409"/>
      <c r="AS33" s="409"/>
      <c r="AT33" s="409"/>
      <c r="AU33" s="409"/>
      <c r="AV33" s="409"/>
      <c r="AW33" s="409"/>
      <c r="AX33" s="409"/>
      <c r="AY33" s="409"/>
      <c r="AZ33" s="409"/>
      <c r="BA33" s="409"/>
      <c r="BB33" s="409"/>
      <c r="BC33" s="409"/>
      <c r="BD33" s="204"/>
      <c r="BE33" s="409" t="s">
        <v>198</v>
      </c>
      <c r="BF33" s="409"/>
      <c r="BG33" s="409" t="s">
        <v>199</v>
      </c>
      <c r="BH33" s="409"/>
      <c r="BI33" s="409"/>
      <c r="BJ33" s="409"/>
      <c r="BK33" s="409"/>
      <c r="BL33" s="409"/>
      <c r="BM33" s="409"/>
      <c r="BN33" s="409"/>
      <c r="BO33" s="409"/>
      <c r="BP33" s="409"/>
      <c r="BQ33" s="409"/>
      <c r="BR33" s="409"/>
      <c r="BS33" s="409"/>
      <c r="BT33" s="409"/>
      <c r="BU33" s="409"/>
      <c r="BV33" s="204"/>
      <c r="BW33" s="410" t="s">
        <v>198</v>
      </c>
      <c r="BX33" s="410"/>
      <c r="BY33" s="409" t="s">
        <v>200</v>
      </c>
      <c r="BZ33" s="409"/>
      <c r="CA33" s="409"/>
      <c r="CB33" s="409"/>
      <c r="CC33" s="409"/>
      <c r="CD33" s="409"/>
      <c r="CE33" s="409"/>
      <c r="CF33" s="409"/>
      <c r="CG33" s="409"/>
      <c r="CH33" s="409"/>
      <c r="CI33" s="409"/>
      <c r="CJ33" s="409"/>
      <c r="CK33" s="409"/>
      <c r="CL33" s="409"/>
      <c r="CM33" s="409"/>
      <c r="CN33" s="203"/>
      <c r="CO33" s="410" t="s">
        <v>197</v>
      </c>
      <c r="CP33" s="410"/>
      <c r="CQ33" s="409" t="s">
        <v>201</v>
      </c>
      <c r="CR33" s="409"/>
      <c r="CS33" s="409"/>
      <c r="CT33" s="409"/>
      <c r="CU33" s="409"/>
      <c r="CV33" s="409"/>
      <c r="CW33" s="409"/>
      <c r="CX33" s="409"/>
      <c r="CY33" s="409"/>
      <c r="CZ33" s="409"/>
      <c r="DA33" s="409"/>
      <c r="DB33" s="409"/>
      <c r="DC33" s="409"/>
      <c r="DD33" s="409"/>
      <c r="DE33" s="409"/>
      <c r="DF33" s="203"/>
      <c r="DG33" s="408" t="s">
        <v>202</v>
      </c>
      <c r="DH33" s="408"/>
      <c r="DI33" s="205"/>
    </row>
    <row r="34" spans="1:113" ht="32.25" customHeight="1" x14ac:dyDescent="0.15">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2</v>
      </c>
      <c r="V34" s="406"/>
      <c r="W34" s="407" t="str">
        <f>IF('各会計、関係団体の財政状況及び健全化判断比率'!B28="","",'各会計、関係団体の財政状況及び健全化判断比率'!B28)</f>
        <v>国民健康保険特別会計</v>
      </c>
      <c r="X34" s="407"/>
      <c r="Y34" s="407"/>
      <c r="Z34" s="407"/>
      <c r="AA34" s="407"/>
      <c r="AB34" s="407"/>
      <c r="AC34" s="407"/>
      <c r="AD34" s="407"/>
      <c r="AE34" s="407"/>
      <c r="AF34" s="407"/>
      <c r="AG34" s="407"/>
      <c r="AH34" s="407"/>
      <c r="AI34" s="407"/>
      <c r="AJ34" s="407"/>
      <c r="AK34" s="407"/>
      <c r="AL34" s="178"/>
      <c r="AM34" s="406">
        <f>IF(AO34="","",MAX(C34:D43,U34:V43)+1)</f>
        <v>6</v>
      </c>
      <c r="AN34" s="406"/>
      <c r="AO34" s="407" t="str">
        <f>IF('各会計、関係団体の財政状況及び健全化判断比率'!B32="","",'各会計、関係団体の財政状況及び健全化判断比率'!B32)</f>
        <v>水道事業会計</v>
      </c>
      <c r="AP34" s="407"/>
      <c r="AQ34" s="407"/>
      <c r="AR34" s="407"/>
      <c r="AS34" s="407"/>
      <c r="AT34" s="407"/>
      <c r="AU34" s="407"/>
      <c r="AV34" s="407"/>
      <c r="AW34" s="407"/>
      <c r="AX34" s="407"/>
      <c r="AY34" s="407"/>
      <c r="AZ34" s="407"/>
      <c r="BA34" s="407"/>
      <c r="BB34" s="407"/>
      <c r="BC34" s="407"/>
      <c r="BD34" s="178"/>
      <c r="BE34" s="406" t="str">
        <f>IF(BG34="","",MAX(C34:D43,U34:V43,AM34:AN43)+1)</f>
        <v/>
      </c>
      <c r="BF34" s="406"/>
      <c r="BG34" s="407"/>
      <c r="BH34" s="407"/>
      <c r="BI34" s="407"/>
      <c r="BJ34" s="407"/>
      <c r="BK34" s="407"/>
      <c r="BL34" s="407"/>
      <c r="BM34" s="407"/>
      <c r="BN34" s="407"/>
      <c r="BO34" s="407"/>
      <c r="BP34" s="407"/>
      <c r="BQ34" s="407"/>
      <c r="BR34" s="407"/>
      <c r="BS34" s="407"/>
      <c r="BT34" s="407"/>
      <c r="BU34" s="407"/>
      <c r="BV34" s="178"/>
      <c r="BW34" s="406">
        <f>IF(BY34="","",MAX(C34:D43,U34:V43,AM34:AN43,BE34:BF43)+1)</f>
        <v>8</v>
      </c>
      <c r="BX34" s="406"/>
      <c r="BY34" s="407" t="str">
        <f>IF('各会計、関係団体の財政状況及び健全化判断比率'!B68="","",'各会計、関係団体の財政状況及び健全化判断比率'!B68)</f>
        <v>群馬県市町村会館管理組合</v>
      </c>
      <c r="BZ34" s="407"/>
      <c r="CA34" s="407"/>
      <c r="CB34" s="407"/>
      <c r="CC34" s="407"/>
      <c r="CD34" s="407"/>
      <c r="CE34" s="407"/>
      <c r="CF34" s="407"/>
      <c r="CG34" s="407"/>
      <c r="CH34" s="407"/>
      <c r="CI34" s="407"/>
      <c r="CJ34" s="407"/>
      <c r="CK34" s="407"/>
      <c r="CL34" s="407"/>
      <c r="CM34" s="407"/>
      <c r="CN34" s="178"/>
      <c r="CO34" s="406">
        <f>IF(CQ34="","",MAX(C34:D43,U34:V43,AM34:AN43,BE34:BF43,BW34:BX43)+1)</f>
        <v>12</v>
      </c>
      <c r="CP34" s="406"/>
      <c r="CQ34" s="407" t="str">
        <f>IF('各会計、関係団体の財政状況及び健全化判断比率'!BS7="","",'各会計、関係団体の財政状況及び健全化判断比率'!BS7)</f>
        <v>玉村町農業公社</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x14ac:dyDescent="0.15">
      <c r="A35" s="178"/>
      <c r="B35" s="202"/>
      <c r="C35" s="406" t="str">
        <f>IF(E35="","",C34+1)</f>
        <v/>
      </c>
      <c r="D35" s="406"/>
      <c r="E35" s="407" t="str">
        <f>IF('各会計、関係団体の財政状況及び健全化判断比率'!B8="","",'各会計、関係団体の財政状況及び健全化判断比率'!B8)</f>
        <v/>
      </c>
      <c r="F35" s="407"/>
      <c r="G35" s="407"/>
      <c r="H35" s="407"/>
      <c r="I35" s="407"/>
      <c r="J35" s="407"/>
      <c r="K35" s="407"/>
      <c r="L35" s="407"/>
      <c r="M35" s="407"/>
      <c r="N35" s="407"/>
      <c r="O35" s="407"/>
      <c r="P35" s="407"/>
      <c r="Q35" s="407"/>
      <c r="R35" s="407"/>
      <c r="S35" s="407"/>
      <c r="T35" s="178"/>
      <c r="U35" s="406">
        <f>IF(W35="","",U34+1)</f>
        <v>3</v>
      </c>
      <c r="V35" s="406"/>
      <c r="W35" s="407" t="str">
        <f>IF('各会計、関係団体の財政状況及び健全化判断比率'!B29="","",'各会計、関係団体の財政状況及び健全化判断比率'!B29)</f>
        <v>介護保険特別会計</v>
      </c>
      <c r="X35" s="407"/>
      <c r="Y35" s="407"/>
      <c r="Z35" s="407"/>
      <c r="AA35" s="407"/>
      <c r="AB35" s="407"/>
      <c r="AC35" s="407"/>
      <c r="AD35" s="407"/>
      <c r="AE35" s="407"/>
      <c r="AF35" s="407"/>
      <c r="AG35" s="407"/>
      <c r="AH35" s="407"/>
      <c r="AI35" s="407"/>
      <c r="AJ35" s="407"/>
      <c r="AK35" s="407"/>
      <c r="AL35" s="178"/>
      <c r="AM35" s="406">
        <f t="shared" ref="AM35:AM43" si="0">IF(AO35="","",AM34+1)</f>
        <v>7</v>
      </c>
      <c r="AN35" s="406"/>
      <c r="AO35" s="407" t="str">
        <f>IF('各会計、関係団体の財政状況及び健全化判断比率'!B33="","",'各会計、関係団体の財政状況及び健全化判断比率'!B33)</f>
        <v>下水道事業会計</v>
      </c>
      <c r="AP35" s="407"/>
      <c r="AQ35" s="407"/>
      <c r="AR35" s="407"/>
      <c r="AS35" s="407"/>
      <c r="AT35" s="407"/>
      <c r="AU35" s="407"/>
      <c r="AV35" s="407"/>
      <c r="AW35" s="407"/>
      <c r="AX35" s="407"/>
      <c r="AY35" s="407"/>
      <c r="AZ35" s="407"/>
      <c r="BA35" s="407"/>
      <c r="BB35" s="407"/>
      <c r="BC35" s="407"/>
      <c r="BD35" s="178"/>
      <c r="BE35" s="406" t="str">
        <f t="shared" ref="BE35:BE43" si="1">IF(BG35="","",BE34+1)</f>
        <v/>
      </c>
      <c r="BF35" s="406"/>
      <c r="BG35" s="407"/>
      <c r="BH35" s="407"/>
      <c r="BI35" s="407"/>
      <c r="BJ35" s="407"/>
      <c r="BK35" s="407"/>
      <c r="BL35" s="407"/>
      <c r="BM35" s="407"/>
      <c r="BN35" s="407"/>
      <c r="BO35" s="407"/>
      <c r="BP35" s="407"/>
      <c r="BQ35" s="407"/>
      <c r="BR35" s="407"/>
      <c r="BS35" s="407"/>
      <c r="BT35" s="407"/>
      <c r="BU35" s="407"/>
      <c r="BV35" s="178"/>
      <c r="BW35" s="406">
        <f t="shared" ref="BW35:BW43" si="2">IF(BY35="","",BW34+1)</f>
        <v>9</v>
      </c>
      <c r="BX35" s="406"/>
      <c r="BY35" s="407" t="str">
        <f>IF('各会計、関係団体の財政状況及び健全化判断比率'!B69="","",'各会計、関係団体の財政状況及び健全化判断比率'!B69)</f>
        <v>群馬県市町村総合事務組合</v>
      </c>
      <c r="BZ35" s="407"/>
      <c r="CA35" s="407"/>
      <c r="CB35" s="407"/>
      <c r="CC35" s="407"/>
      <c r="CD35" s="407"/>
      <c r="CE35" s="407"/>
      <c r="CF35" s="407"/>
      <c r="CG35" s="407"/>
      <c r="CH35" s="407"/>
      <c r="CI35" s="407"/>
      <c r="CJ35" s="407"/>
      <c r="CK35" s="407"/>
      <c r="CL35" s="407"/>
      <c r="CM35" s="407"/>
      <c r="CN35" s="178"/>
      <c r="CO35" s="406">
        <f t="shared" ref="CO35:CO43" si="3">IF(CQ35="","",CO34+1)</f>
        <v>13</v>
      </c>
      <c r="CP35" s="406"/>
      <c r="CQ35" s="407" t="str">
        <f>IF('各会計、関係団体の財政状況及び健全化判断比率'!BS8="","",'各会計、関係団体の財政状況及び健全化判断比率'!BS8)</f>
        <v>玉村町文化振興財団</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x14ac:dyDescent="0.15">
      <c r="A36" s="178"/>
      <c r="B36" s="202"/>
      <c r="C36" s="406" t="str">
        <f>IF(E36="","",C35+1)</f>
        <v/>
      </c>
      <c r="D36" s="406"/>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178"/>
      <c r="U36" s="406">
        <f t="shared" ref="U36:U43" si="4">IF(W36="","",U35+1)</f>
        <v>4</v>
      </c>
      <c r="V36" s="406"/>
      <c r="W36" s="407" t="str">
        <f>IF('各会計、関係団体の財政状況及び健全化判断比率'!B30="","",'各会計、関係団体の財政状況及び健全化判断比率'!B30)</f>
        <v>後期高齢者医療特別会計</v>
      </c>
      <c r="X36" s="407"/>
      <c r="Y36" s="407"/>
      <c r="Z36" s="407"/>
      <c r="AA36" s="407"/>
      <c r="AB36" s="407"/>
      <c r="AC36" s="407"/>
      <c r="AD36" s="407"/>
      <c r="AE36" s="407"/>
      <c r="AF36" s="407"/>
      <c r="AG36" s="407"/>
      <c r="AH36" s="407"/>
      <c r="AI36" s="407"/>
      <c r="AJ36" s="407"/>
      <c r="AK36" s="407"/>
      <c r="AL36" s="178"/>
      <c r="AM36" s="406" t="str">
        <f t="shared" si="0"/>
        <v/>
      </c>
      <c r="AN36" s="406"/>
      <c r="AO36" s="407"/>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f t="shared" si="2"/>
        <v>10</v>
      </c>
      <c r="BX36" s="406"/>
      <c r="BY36" s="407" t="str">
        <f>IF('各会計、関係団体の財政状況及び健全化判断比率'!B70="","",'各会計、関係団体の財政状況及び健全化判断比率'!B70)</f>
        <v>群馬県後期高齢者医療広域連合（一般会計）</v>
      </c>
      <c r="BZ36" s="407"/>
      <c r="CA36" s="407"/>
      <c r="CB36" s="407"/>
      <c r="CC36" s="407"/>
      <c r="CD36" s="407"/>
      <c r="CE36" s="407"/>
      <c r="CF36" s="407"/>
      <c r="CG36" s="407"/>
      <c r="CH36" s="407"/>
      <c r="CI36" s="407"/>
      <c r="CJ36" s="407"/>
      <c r="CK36" s="407"/>
      <c r="CL36" s="407"/>
      <c r="CM36" s="407"/>
      <c r="CN36" s="178"/>
      <c r="CO36" s="406">
        <f t="shared" si="3"/>
        <v>14</v>
      </c>
      <c r="CP36" s="406"/>
      <c r="CQ36" s="407" t="str">
        <f>IF('各会計、関係団体の財政状況及び健全化判断比率'!BS9="","",'各会計、関係団体の財政状況及び健全化判断比率'!BS9)</f>
        <v>玉村町土地開発公社</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v>
      </c>
      <c r="DH36" s="404"/>
      <c r="DI36" s="205"/>
    </row>
    <row r="37" spans="1:113" ht="32.25" customHeight="1" x14ac:dyDescent="0.15">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f t="shared" si="4"/>
        <v>5</v>
      </c>
      <c r="V37" s="406"/>
      <c r="W37" s="407" t="str">
        <f>IF('各会計、関係団体の財政状況及び健全化判断比率'!B31="","",'各会計、関係団体の財政状況及び健全化判断比率'!B31)</f>
        <v>介護予防サービス事業特別会計</v>
      </c>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11</v>
      </c>
      <c r="BX37" s="406"/>
      <c r="BY37" s="407" t="str">
        <f>IF('各会計、関係団体の財政状況及び健全化判断比率'!B71="","",'各会計、関係団体の財政状況及び健全化判断比率'!B71)</f>
        <v>群馬県後期高齢者医療広域連合（事業会計）</v>
      </c>
      <c r="BZ37" s="407"/>
      <c r="CA37" s="407"/>
      <c r="CB37" s="407"/>
      <c r="CC37" s="407"/>
      <c r="CD37" s="407"/>
      <c r="CE37" s="407"/>
      <c r="CF37" s="407"/>
      <c r="CG37" s="407"/>
      <c r="CH37" s="407"/>
      <c r="CI37" s="407"/>
      <c r="CJ37" s="407"/>
      <c r="CK37" s="407"/>
      <c r="CL37" s="407"/>
      <c r="CM37" s="407"/>
      <c r="CN37" s="178"/>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15">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t="str">
        <f t="shared" si="2"/>
        <v/>
      </c>
      <c r="BX38" s="406"/>
      <c r="BY38" s="407" t="str">
        <f>IF('各会計、関係団体の財政状況及び健全化判断比率'!B72="","",'各会計、関係団体の財政状況及び健全化判断比率'!B72)</f>
        <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15">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t="str">
        <f t="shared" si="2"/>
        <v/>
      </c>
      <c r="BX39" s="406"/>
      <c r="BY39" s="407" t="str">
        <f>IF('各会計、関係団体の財政状況及び健全化判断比率'!B73="","",'各会計、関係団体の財政状況及び健全化判断比率'!B73)</f>
        <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15">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t="str">
        <f t="shared" si="2"/>
        <v/>
      </c>
      <c r="BX40" s="406"/>
      <c r="BY40" s="407" t="str">
        <f>IF('各会計、関係団体の財政状況及び健全化判断比率'!B74="","",'各会計、関係団体の財政状況及び健全化判断比率'!B74)</f>
        <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15">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t="str">
        <f t="shared" si="2"/>
        <v/>
      </c>
      <c r="BX41" s="406"/>
      <c r="BY41" s="407" t="str">
        <f>IF('各会計、関係団体の財政状況及び健全化判断比率'!B75="","",'各会計、関係団体の財政状況及び健全化判断比率'!B75)</f>
        <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15">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t="str">
        <f t="shared" si="2"/>
        <v/>
      </c>
      <c r="BX42" s="406"/>
      <c r="BY42" s="407" t="str">
        <f>IF('各会計、関係団体の財政状況及び健全化判断比率'!B76="","",'各会計、関係団体の財政状況及び健全化判断比率'!B76)</f>
        <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15">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t="str">
        <f t="shared" si="2"/>
        <v/>
      </c>
      <c r="BX43" s="406"/>
      <c r="BY43" s="407" t="str">
        <f>IF('各会計、関係団体の財政状況及び健全化判断比率'!B77="","",'各会計、関係団体の財政状況及び健全化判断比率'!B77)</f>
        <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203</v>
      </c>
      <c r="E46" s="403" t="s">
        <v>204</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15">
      <c r="E47" s="403" t="s">
        <v>205</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15">
      <c r="E48" s="403" t="s">
        <v>206</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15">
      <c r="E49" s="405" t="s">
        <v>207</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15">
      <c r="E50" s="403" t="s">
        <v>208</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15">
      <c r="E51" s="403" t="s">
        <v>209</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15">
      <c r="E52" s="403" t="s">
        <v>210</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15">
      <c r="E53" s="177" t="s">
        <v>582</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540</v>
      </c>
      <c r="G33" s="29" t="s">
        <v>541</v>
      </c>
      <c r="H33" s="29" t="s">
        <v>542</v>
      </c>
      <c r="I33" s="29" t="s">
        <v>543</v>
      </c>
      <c r="J33" s="30" t="s">
        <v>544</v>
      </c>
      <c r="K33" s="22"/>
      <c r="L33" s="22"/>
      <c r="M33" s="22"/>
      <c r="N33" s="22"/>
      <c r="O33" s="22"/>
      <c r="P33" s="22"/>
    </row>
    <row r="34" spans="1:16" ht="39" customHeight="1" x14ac:dyDescent="0.15">
      <c r="A34" s="22"/>
      <c r="B34" s="31"/>
      <c r="C34" s="1215" t="s">
        <v>548</v>
      </c>
      <c r="D34" s="1215"/>
      <c r="E34" s="1216"/>
      <c r="F34" s="32">
        <v>7.03</v>
      </c>
      <c r="G34" s="33">
        <v>7.74</v>
      </c>
      <c r="H34" s="33">
        <v>9.01</v>
      </c>
      <c r="I34" s="33">
        <v>10.94</v>
      </c>
      <c r="J34" s="34">
        <v>11.03</v>
      </c>
      <c r="K34" s="22"/>
      <c r="L34" s="22"/>
      <c r="M34" s="22"/>
      <c r="N34" s="22"/>
      <c r="O34" s="22"/>
      <c r="P34" s="22"/>
    </row>
    <row r="35" spans="1:16" ht="39" customHeight="1" x14ac:dyDescent="0.15">
      <c r="A35" s="22"/>
      <c r="B35" s="35"/>
      <c r="C35" s="1209" t="s">
        <v>549</v>
      </c>
      <c r="D35" s="1210"/>
      <c r="E35" s="1211"/>
      <c r="F35" s="36">
        <v>9.19</v>
      </c>
      <c r="G35" s="37">
        <v>10.15</v>
      </c>
      <c r="H35" s="37">
        <v>10.69</v>
      </c>
      <c r="I35" s="37">
        <v>10.37</v>
      </c>
      <c r="J35" s="38">
        <v>9.89</v>
      </c>
      <c r="K35" s="22"/>
      <c r="L35" s="22"/>
      <c r="M35" s="22"/>
      <c r="N35" s="22"/>
      <c r="O35" s="22"/>
      <c r="P35" s="22"/>
    </row>
    <row r="36" spans="1:16" ht="39" customHeight="1" x14ac:dyDescent="0.15">
      <c r="A36" s="22"/>
      <c r="B36" s="35"/>
      <c r="C36" s="1209" t="s">
        <v>550</v>
      </c>
      <c r="D36" s="1210"/>
      <c r="E36" s="1211"/>
      <c r="F36" s="36">
        <v>1.74</v>
      </c>
      <c r="G36" s="37">
        <v>3.54</v>
      </c>
      <c r="H36" s="37">
        <v>3.55</v>
      </c>
      <c r="I36" s="37">
        <v>3.15</v>
      </c>
      <c r="J36" s="38">
        <v>3.49</v>
      </c>
      <c r="K36" s="22"/>
      <c r="L36" s="22"/>
      <c r="M36" s="22"/>
      <c r="N36" s="22"/>
      <c r="O36" s="22"/>
      <c r="P36" s="22"/>
    </row>
    <row r="37" spans="1:16" ht="39" customHeight="1" x14ac:dyDescent="0.15">
      <c r="A37" s="22"/>
      <c r="B37" s="35"/>
      <c r="C37" s="1209" t="s">
        <v>551</v>
      </c>
      <c r="D37" s="1210"/>
      <c r="E37" s="1211"/>
      <c r="F37" s="36">
        <v>1.99</v>
      </c>
      <c r="G37" s="37">
        <v>2.12</v>
      </c>
      <c r="H37" s="37">
        <v>2.06</v>
      </c>
      <c r="I37" s="37">
        <v>1.86</v>
      </c>
      <c r="J37" s="38">
        <v>2.3199999999999998</v>
      </c>
      <c r="K37" s="22"/>
      <c r="L37" s="22"/>
      <c r="M37" s="22"/>
      <c r="N37" s="22"/>
      <c r="O37" s="22"/>
      <c r="P37" s="22"/>
    </row>
    <row r="38" spans="1:16" ht="39" customHeight="1" x14ac:dyDescent="0.15">
      <c r="A38" s="22"/>
      <c r="B38" s="35"/>
      <c r="C38" s="1209" t="s">
        <v>552</v>
      </c>
      <c r="D38" s="1210"/>
      <c r="E38" s="1211"/>
      <c r="F38" s="36" t="s">
        <v>498</v>
      </c>
      <c r="G38" s="37" t="s">
        <v>498</v>
      </c>
      <c r="H38" s="37" t="s">
        <v>498</v>
      </c>
      <c r="I38" s="37">
        <v>1.24</v>
      </c>
      <c r="J38" s="38">
        <v>1.38</v>
      </c>
      <c r="K38" s="22"/>
      <c r="L38" s="22"/>
      <c r="M38" s="22"/>
      <c r="N38" s="22"/>
      <c r="O38" s="22"/>
      <c r="P38" s="22"/>
    </row>
    <row r="39" spans="1:16" ht="39" customHeight="1" x14ac:dyDescent="0.15">
      <c r="A39" s="22"/>
      <c r="B39" s="35"/>
      <c r="C39" s="1209" t="s">
        <v>553</v>
      </c>
      <c r="D39" s="1210"/>
      <c r="E39" s="1211"/>
      <c r="F39" s="36">
        <v>0.02</v>
      </c>
      <c r="G39" s="37">
        <v>0.04</v>
      </c>
      <c r="H39" s="37">
        <v>0.01</v>
      </c>
      <c r="I39" s="37">
        <v>0.02</v>
      </c>
      <c r="J39" s="38">
        <v>0.01</v>
      </c>
      <c r="K39" s="22"/>
      <c r="L39" s="22"/>
      <c r="M39" s="22"/>
      <c r="N39" s="22"/>
      <c r="O39" s="22"/>
      <c r="P39" s="22"/>
    </row>
    <row r="40" spans="1:16" ht="39" customHeight="1" x14ac:dyDescent="0.15">
      <c r="A40" s="22"/>
      <c r="B40" s="35"/>
      <c r="C40" s="1209" t="s">
        <v>554</v>
      </c>
      <c r="D40" s="1210"/>
      <c r="E40" s="1211"/>
      <c r="F40" s="36">
        <v>0</v>
      </c>
      <c r="G40" s="37">
        <v>0</v>
      </c>
      <c r="H40" s="37">
        <v>0</v>
      </c>
      <c r="I40" s="37">
        <v>0</v>
      </c>
      <c r="J40" s="38">
        <v>0</v>
      </c>
      <c r="K40" s="22"/>
      <c r="L40" s="22"/>
      <c r="M40" s="22"/>
      <c r="N40" s="22"/>
      <c r="O40" s="22"/>
      <c r="P40" s="22"/>
    </row>
    <row r="41" spans="1:16" ht="39" customHeight="1" x14ac:dyDescent="0.15">
      <c r="A41" s="22"/>
      <c r="B41" s="35"/>
      <c r="C41" s="1209"/>
      <c r="D41" s="1210"/>
      <c r="E41" s="1211"/>
      <c r="F41" s="36"/>
      <c r="G41" s="37"/>
      <c r="H41" s="37"/>
      <c r="I41" s="37"/>
      <c r="J41" s="38"/>
      <c r="K41" s="22"/>
      <c r="L41" s="22"/>
      <c r="M41" s="22"/>
      <c r="N41" s="22"/>
      <c r="O41" s="22"/>
      <c r="P41" s="22"/>
    </row>
    <row r="42" spans="1:16" ht="39" customHeight="1" x14ac:dyDescent="0.15">
      <c r="A42" s="22"/>
      <c r="B42" s="39"/>
      <c r="C42" s="1209" t="s">
        <v>555</v>
      </c>
      <c r="D42" s="1210"/>
      <c r="E42" s="1211"/>
      <c r="F42" s="36" t="s">
        <v>498</v>
      </c>
      <c r="G42" s="37" t="s">
        <v>498</v>
      </c>
      <c r="H42" s="37" t="s">
        <v>498</v>
      </c>
      <c r="I42" s="37" t="s">
        <v>498</v>
      </c>
      <c r="J42" s="38" t="s">
        <v>498</v>
      </c>
      <c r="K42" s="22"/>
      <c r="L42" s="22"/>
      <c r="M42" s="22"/>
      <c r="N42" s="22"/>
      <c r="O42" s="22"/>
      <c r="P42" s="22"/>
    </row>
    <row r="43" spans="1:16" ht="39" customHeight="1" thickBot="1" x14ac:dyDescent="0.2">
      <c r="A43" s="22"/>
      <c r="B43" s="40"/>
      <c r="C43" s="1212" t="s">
        <v>556</v>
      </c>
      <c r="D43" s="1213"/>
      <c r="E43" s="1214"/>
      <c r="F43" s="41">
        <v>14.57</v>
      </c>
      <c r="G43" s="42">
        <v>14.3</v>
      </c>
      <c r="H43" s="42">
        <v>14.25</v>
      </c>
      <c r="I43" s="42" t="s">
        <v>498</v>
      </c>
      <c r="J43" s="43" t="s">
        <v>498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E58ZNu4vQWyw7dgHZYDvCq72WGhHdcyxgno4ql0Fi+ZLVSNEX76D5yaVNzbj5wSq4iiSs8Wc0erinl5SQPTKrw==" saltValue="lKPM0IELViKE4abSVA+sN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540</v>
      </c>
      <c r="L44" s="56" t="s">
        <v>541</v>
      </c>
      <c r="M44" s="56" t="s">
        <v>542</v>
      </c>
      <c r="N44" s="56" t="s">
        <v>543</v>
      </c>
      <c r="O44" s="57" t="s">
        <v>544</v>
      </c>
      <c r="P44" s="48"/>
      <c r="Q44" s="48"/>
      <c r="R44" s="48"/>
      <c r="S44" s="48"/>
      <c r="T44" s="48"/>
      <c r="U44" s="48"/>
    </row>
    <row r="45" spans="1:21" ht="30.75" customHeight="1" x14ac:dyDescent="0.15">
      <c r="A45" s="48"/>
      <c r="B45" s="1235" t="s">
        <v>11</v>
      </c>
      <c r="C45" s="1236"/>
      <c r="D45" s="58"/>
      <c r="E45" s="1241" t="s">
        <v>12</v>
      </c>
      <c r="F45" s="1241"/>
      <c r="G45" s="1241"/>
      <c r="H45" s="1241"/>
      <c r="I45" s="1241"/>
      <c r="J45" s="1242"/>
      <c r="K45" s="59">
        <v>948</v>
      </c>
      <c r="L45" s="60">
        <v>956</v>
      </c>
      <c r="M45" s="60">
        <v>902</v>
      </c>
      <c r="N45" s="60">
        <v>896</v>
      </c>
      <c r="O45" s="61">
        <v>900</v>
      </c>
      <c r="P45" s="48"/>
      <c r="Q45" s="48"/>
      <c r="R45" s="48"/>
      <c r="S45" s="48"/>
      <c r="T45" s="48"/>
      <c r="U45" s="48"/>
    </row>
    <row r="46" spans="1:21" ht="30.75" customHeight="1" x14ac:dyDescent="0.15">
      <c r="A46" s="48"/>
      <c r="B46" s="1237"/>
      <c r="C46" s="1238"/>
      <c r="D46" s="62"/>
      <c r="E46" s="1219" t="s">
        <v>13</v>
      </c>
      <c r="F46" s="1219"/>
      <c r="G46" s="1219"/>
      <c r="H46" s="1219"/>
      <c r="I46" s="1219"/>
      <c r="J46" s="1220"/>
      <c r="K46" s="63" t="s">
        <v>498</v>
      </c>
      <c r="L46" s="64" t="s">
        <v>498</v>
      </c>
      <c r="M46" s="64" t="s">
        <v>498</v>
      </c>
      <c r="N46" s="64" t="s">
        <v>498</v>
      </c>
      <c r="O46" s="65" t="s">
        <v>498</v>
      </c>
      <c r="P46" s="48"/>
      <c r="Q46" s="48"/>
      <c r="R46" s="48"/>
      <c r="S46" s="48"/>
      <c r="T46" s="48"/>
      <c r="U46" s="48"/>
    </row>
    <row r="47" spans="1:21" ht="30.75" customHeight="1" x14ac:dyDescent="0.15">
      <c r="A47" s="48"/>
      <c r="B47" s="1237"/>
      <c r="C47" s="1238"/>
      <c r="D47" s="62"/>
      <c r="E47" s="1219" t="s">
        <v>14</v>
      </c>
      <c r="F47" s="1219"/>
      <c r="G47" s="1219"/>
      <c r="H47" s="1219"/>
      <c r="I47" s="1219"/>
      <c r="J47" s="1220"/>
      <c r="K47" s="63" t="s">
        <v>498</v>
      </c>
      <c r="L47" s="64" t="s">
        <v>498</v>
      </c>
      <c r="M47" s="64" t="s">
        <v>498</v>
      </c>
      <c r="N47" s="64" t="s">
        <v>498</v>
      </c>
      <c r="O47" s="65" t="s">
        <v>498</v>
      </c>
      <c r="P47" s="48"/>
      <c r="Q47" s="48"/>
      <c r="R47" s="48"/>
      <c r="S47" s="48"/>
      <c r="T47" s="48"/>
      <c r="U47" s="48"/>
    </row>
    <row r="48" spans="1:21" ht="30.75" customHeight="1" x14ac:dyDescent="0.15">
      <c r="A48" s="48"/>
      <c r="B48" s="1237"/>
      <c r="C48" s="1238"/>
      <c r="D48" s="62"/>
      <c r="E48" s="1219" t="s">
        <v>15</v>
      </c>
      <c r="F48" s="1219"/>
      <c r="G48" s="1219"/>
      <c r="H48" s="1219"/>
      <c r="I48" s="1219"/>
      <c r="J48" s="1220"/>
      <c r="K48" s="63">
        <v>291</v>
      </c>
      <c r="L48" s="64">
        <v>322</v>
      </c>
      <c r="M48" s="64">
        <v>334</v>
      </c>
      <c r="N48" s="64">
        <v>297</v>
      </c>
      <c r="O48" s="65">
        <v>284</v>
      </c>
      <c r="P48" s="48"/>
      <c r="Q48" s="48"/>
      <c r="R48" s="48"/>
      <c r="S48" s="48"/>
      <c r="T48" s="48"/>
      <c r="U48" s="48"/>
    </row>
    <row r="49" spans="1:21" ht="30.75" customHeight="1" x14ac:dyDescent="0.15">
      <c r="A49" s="48"/>
      <c r="B49" s="1237"/>
      <c r="C49" s="1238"/>
      <c r="D49" s="62"/>
      <c r="E49" s="1219" t="s">
        <v>16</v>
      </c>
      <c r="F49" s="1219"/>
      <c r="G49" s="1219"/>
      <c r="H49" s="1219"/>
      <c r="I49" s="1219"/>
      <c r="J49" s="1220"/>
      <c r="K49" s="63" t="s">
        <v>498</v>
      </c>
      <c r="L49" s="64" t="s">
        <v>498</v>
      </c>
      <c r="M49" s="64" t="s">
        <v>498</v>
      </c>
      <c r="N49" s="64" t="s">
        <v>498</v>
      </c>
      <c r="O49" s="65" t="s">
        <v>498</v>
      </c>
      <c r="P49" s="48"/>
      <c r="Q49" s="48"/>
      <c r="R49" s="48"/>
      <c r="S49" s="48"/>
      <c r="T49" s="48"/>
      <c r="U49" s="48"/>
    </row>
    <row r="50" spans="1:21" ht="30.75" customHeight="1" x14ac:dyDescent="0.15">
      <c r="A50" s="48"/>
      <c r="B50" s="1237"/>
      <c r="C50" s="1238"/>
      <c r="D50" s="62"/>
      <c r="E50" s="1219" t="s">
        <v>17</v>
      </c>
      <c r="F50" s="1219"/>
      <c r="G50" s="1219"/>
      <c r="H50" s="1219"/>
      <c r="I50" s="1219"/>
      <c r="J50" s="1220"/>
      <c r="K50" s="63" t="s">
        <v>498</v>
      </c>
      <c r="L50" s="64" t="s">
        <v>498</v>
      </c>
      <c r="M50" s="64" t="s">
        <v>498</v>
      </c>
      <c r="N50" s="64" t="s">
        <v>498</v>
      </c>
      <c r="O50" s="65" t="s">
        <v>498</v>
      </c>
      <c r="P50" s="48"/>
      <c r="Q50" s="48"/>
      <c r="R50" s="48"/>
      <c r="S50" s="48"/>
      <c r="T50" s="48"/>
      <c r="U50" s="48"/>
    </row>
    <row r="51" spans="1:21" ht="30.75" customHeight="1" x14ac:dyDescent="0.15">
      <c r="A51" s="48"/>
      <c r="B51" s="1239"/>
      <c r="C51" s="1240"/>
      <c r="D51" s="66"/>
      <c r="E51" s="1219" t="s">
        <v>18</v>
      </c>
      <c r="F51" s="1219"/>
      <c r="G51" s="1219"/>
      <c r="H51" s="1219"/>
      <c r="I51" s="1219"/>
      <c r="J51" s="1220"/>
      <c r="K51" s="63" t="s">
        <v>498</v>
      </c>
      <c r="L51" s="64" t="s">
        <v>498</v>
      </c>
      <c r="M51" s="64" t="s">
        <v>498</v>
      </c>
      <c r="N51" s="64" t="s">
        <v>498</v>
      </c>
      <c r="O51" s="65" t="s">
        <v>498</v>
      </c>
      <c r="P51" s="48"/>
      <c r="Q51" s="48"/>
      <c r="R51" s="48"/>
      <c r="S51" s="48"/>
      <c r="T51" s="48"/>
      <c r="U51" s="48"/>
    </row>
    <row r="52" spans="1:21" ht="30.75" customHeight="1" x14ac:dyDescent="0.15">
      <c r="A52" s="48"/>
      <c r="B52" s="1217" t="s">
        <v>19</v>
      </c>
      <c r="C52" s="1218"/>
      <c r="D52" s="66"/>
      <c r="E52" s="1219" t="s">
        <v>20</v>
      </c>
      <c r="F52" s="1219"/>
      <c r="G52" s="1219"/>
      <c r="H52" s="1219"/>
      <c r="I52" s="1219"/>
      <c r="J52" s="1220"/>
      <c r="K52" s="63">
        <v>961</v>
      </c>
      <c r="L52" s="64">
        <v>963</v>
      </c>
      <c r="M52" s="64">
        <v>981</v>
      </c>
      <c r="N52" s="64">
        <v>935</v>
      </c>
      <c r="O52" s="65">
        <v>922</v>
      </c>
      <c r="P52" s="48"/>
      <c r="Q52" s="48"/>
      <c r="R52" s="48"/>
      <c r="S52" s="48"/>
      <c r="T52" s="48"/>
      <c r="U52" s="48"/>
    </row>
    <row r="53" spans="1:21" ht="30.75" customHeight="1" thickBot="1" x14ac:dyDescent="0.2">
      <c r="A53" s="48"/>
      <c r="B53" s="1221" t="s">
        <v>21</v>
      </c>
      <c r="C53" s="1222"/>
      <c r="D53" s="67"/>
      <c r="E53" s="1223" t="s">
        <v>22</v>
      </c>
      <c r="F53" s="1223"/>
      <c r="G53" s="1223"/>
      <c r="H53" s="1223"/>
      <c r="I53" s="1223"/>
      <c r="J53" s="1224"/>
      <c r="K53" s="68">
        <v>278</v>
      </c>
      <c r="L53" s="69">
        <v>315</v>
      </c>
      <c r="M53" s="69">
        <v>255</v>
      </c>
      <c r="N53" s="69">
        <v>258</v>
      </c>
      <c r="O53" s="70">
        <v>262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557</v>
      </c>
      <c r="P55" s="48"/>
      <c r="Q55" s="48"/>
      <c r="R55" s="48"/>
      <c r="S55" s="48"/>
      <c r="T55" s="48"/>
      <c r="U55" s="48"/>
    </row>
    <row r="56" spans="1:21" ht="31.5" customHeight="1" thickBot="1" x14ac:dyDescent="0.2">
      <c r="A56" s="48"/>
      <c r="B56" s="76"/>
      <c r="C56" s="77"/>
      <c r="D56" s="77"/>
      <c r="E56" s="78"/>
      <c r="F56" s="78"/>
      <c r="G56" s="78"/>
      <c r="H56" s="78"/>
      <c r="I56" s="78"/>
      <c r="J56" s="79" t="s">
        <v>2</v>
      </c>
      <c r="K56" s="80" t="s">
        <v>558</v>
      </c>
      <c r="L56" s="81" t="s">
        <v>559</v>
      </c>
      <c r="M56" s="81" t="s">
        <v>560</v>
      </c>
      <c r="N56" s="81" t="s">
        <v>561</v>
      </c>
      <c r="O56" s="82" t="s">
        <v>562</v>
      </c>
      <c r="P56" s="48"/>
      <c r="Q56" s="48"/>
      <c r="R56" s="48"/>
      <c r="S56" s="48"/>
      <c r="T56" s="48"/>
      <c r="U56" s="48"/>
    </row>
    <row r="57" spans="1:21" ht="31.5" customHeight="1" x14ac:dyDescent="0.15">
      <c r="B57" s="1225" t="s">
        <v>25</v>
      </c>
      <c r="C57" s="1226"/>
      <c r="D57" s="1229" t="s">
        <v>26</v>
      </c>
      <c r="E57" s="1230"/>
      <c r="F57" s="1230"/>
      <c r="G57" s="1230"/>
      <c r="H57" s="1230"/>
      <c r="I57" s="1230"/>
      <c r="J57" s="1231"/>
      <c r="K57" s="83" t="s">
        <v>581</v>
      </c>
      <c r="L57" s="84" t="s">
        <v>581</v>
      </c>
      <c r="M57" s="84" t="s">
        <v>581</v>
      </c>
      <c r="N57" s="84" t="s">
        <v>581</v>
      </c>
      <c r="O57" s="85" t="s">
        <v>498</v>
      </c>
    </row>
    <row r="58" spans="1:21" ht="31.5" customHeight="1" thickBot="1" x14ac:dyDescent="0.2">
      <c r="B58" s="1227"/>
      <c r="C58" s="1228"/>
      <c r="D58" s="1232" t="s">
        <v>27</v>
      </c>
      <c r="E58" s="1233"/>
      <c r="F58" s="1233"/>
      <c r="G58" s="1233"/>
      <c r="H58" s="1233"/>
      <c r="I58" s="1233"/>
      <c r="J58" s="1234"/>
      <c r="K58" s="86" t="s">
        <v>581</v>
      </c>
      <c r="L58" s="87" t="s">
        <v>581</v>
      </c>
      <c r="M58" s="87" t="s">
        <v>581</v>
      </c>
      <c r="N58" s="87" t="s">
        <v>581</v>
      </c>
      <c r="O58" s="88" t="s">
        <v>581</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rJO62JUVNcSh+8PrjYBYp7BRy8BImSirfixVSINTo2Q6VxYvqO/vfPQA20v2skYep2W+w7a08rZbIP6iZstWw==" saltValue="Zw7Jf66P3jwNjVF1TTNQS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540</v>
      </c>
      <c r="J40" s="100" t="s">
        <v>541</v>
      </c>
      <c r="K40" s="100" t="s">
        <v>542</v>
      </c>
      <c r="L40" s="100" t="s">
        <v>543</v>
      </c>
      <c r="M40" s="101" t="s">
        <v>544</v>
      </c>
    </row>
    <row r="41" spans="2:13" ht="27.75" customHeight="1" x14ac:dyDescent="0.15">
      <c r="B41" s="1255" t="s">
        <v>30</v>
      </c>
      <c r="C41" s="1256"/>
      <c r="D41" s="102"/>
      <c r="E41" s="1257" t="s">
        <v>31</v>
      </c>
      <c r="F41" s="1257"/>
      <c r="G41" s="1257"/>
      <c r="H41" s="1258"/>
      <c r="I41" s="351">
        <v>10157</v>
      </c>
      <c r="J41" s="352">
        <v>9894</v>
      </c>
      <c r="K41" s="352">
        <v>9643</v>
      </c>
      <c r="L41" s="352">
        <v>9416</v>
      </c>
      <c r="M41" s="353">
        <v>9989</v>
      </c>
    </row>
    <row r="42" spans="2:13" ht="27.75" customHeight="1" x14ac:dyDescent="0.15">
      <c r="B42" s="1245"/>
      <c r="C42" s="1246"/>
      <c r="D42" s="103"/>
      <c r="E42" s="1249" t="s">
        <v>32</v>
      </c>
      <c r="F42" s="1249"/>
      <c r="G42" s="1249"/>
      <c r="H42" s="1250"/>
      <c r="I42" s="354" t="s">
        <v>498</v>
      </c>
      <c r="J42" s="355" t="s">
        <v>498</v>
      </c>
      <c r="K42" s="355" t="s">
        <v>498</v>
      </c>
      <c r="L42" s="355" t="s">
        <v>498</v>
      </c>
      <c r="M42" s="356" t="s">
        <v>498</v>
      </c>
    </row>
    <row r="43" spans="2:13" ht="27.75" customHeight="1" x14ac:dyDescent="0.15">
      <c r="B43" s="1245"/>
      <c r="C43" s="1246"/>
      <c r="D43" s="103"/>
      <c r="E43" s="1249" t="s">
        <v>33</v>
      </c>
      <c r="F43" s="1249"/>
      <c r="G43" s="1249"/>
      <c r="H43" s="1250"/>
      <c r="I43" s="354">
        <v>4891</v>
      </c>
      <c r="J43" s="355">
        <v>5047</v>
      </c>
      <c r="K43" s="355">
        <v>5201</v>
      </c>
      <c r="L43" s="355">
        <v>5376</v>
      </c>
      <c r="M43" s="356">
        <v>5289</v>
      </c>
    </row>
    <row r="44" spans="2:13" ht="27.75" customHeight="1" x14ac:dyDescent="0.15">
      <c r="B44" s="1245"/>
      <c r="C44" s="1246"/>
      <c r="D44" s="103"/>
      <c r="E44" s="1249" t="s">
        <v>34</v>
      </c>
      <c r="F44" s="1249"/>
      <c r="G44" s="1249"/>
      <c r="H44" s="1250"/>
      <c r="I44" s="354" t="s">
        <v>498</v>
      </c>
      <c r="J44" s="355" t="s">
        <v>498</v>
      </c>
      <c r="K44" s="355" t="s">
        <v>498</v>
      </c>
      <c r="L44" s="355" t="s">
        <v>498</v>
      </c>
      <c r="M44" s="356" t="s">
        <v>498</v>
      </c>
    </row>
    <row r="45" spans="2:13" ht="27.75" customHeight="1" x14ac:dyDescent="0.15">
      <c r="B45" s="1245"/>
      <c r="C45" s="1246"/>
      <c r="D45" s="103"/>
      <c r="E45" s="1249" t="s">
        <v>35</v>
      </c>
      <c r="F45" s="1249"/>
      <c r="G45" s="1249"/>
      <c r="H45" s="1250"/>
      <c r="I45" s="354" t="s">
        <v>498</v>
      </c>
      <c r="J45" s="355" t="s">
        <v>498</v>
      </c>
      <c r="K45" s="355" t="s">
        <v>498</v>
      </c>
      <c r="L45" s="355" t="s">
        <v>498</v>
      </c>
      <c r="M45" s="356" t="s">
        <v>498</v>
      </c>
    </row>
    <row r="46" spans="2:13" ht="27.75" customHeight="1" x14ac:dyDescent="0.15">
      <c r="B46" s="1245"/>
      <c r="C46" s="1246"/>
      <c r="D46" s="104"/>
      <c r="E46" s="1249" t="s">
        <v>36</v>
      </c>
      <c r="F46" s="1249"/>
      <c r="G46" s="1249"/>
      <c r="H46" s="1250"/>
      <c r="I46" s="354" t="s">
        <v>498</v>
      </c>
      <c r="J46" s="355">
        <v>5</v>
      </c>
      <c r="K46" s="355">
        <v>18</v>
      </c>
      <c r="L46" s="355">
        <v>1</v>
      </c>
      <c r="M46" s="356" t="s">
        <v>498</v>
      </c>
    </row>
    <row r="47" spans="2:13" ht="27.75" customHeight="1" x14ac:dyDescent="0.15">
      <c r="B47" s="1245"/>
      <c r="C47" s="1246"/>
      <c r="D47" s="105"/>
      <c r="E47" s="1259" t="s">
        <v>37</v>
      </c>
      <c r="F47" s="1260"/>
      <c r="G47" s="1260"/>
      <c r="H47" s="1261"/>
      <c r="I47" s="354" t="s">
        <v>498</v>
      </c>
      <c r="J47" s="355" t="s">
        <v>498</v>
      </c>
      <c r="K47" s="355" t="s">
        <v>498</v>
      </c>
      <c r="L47" s="355" t="s">
        <v>498</v>
      </c>
      <c r="M47" s="356" t="s">
        <v>498</v>
      </c>
    </row>
    <row r="48" spans="2:13" ht="27.75" customHeight="1" x14ac:dyDescent="0.15">
      <c r="B48" s="1245"/>
      <c r="C48" s="1246"/>
      <c r="D48" s="103"/>
      <c r="E48" s="1249" t="s">
        <v>38</v>
      </c>
      <c r="F48" s="1249"/>
      <c r="G48" s="1249"/>
      <c r="H48" s="1250"/>
      <c r="I48" s="354" t="s">
        <v>498</v>
      </c>
      <c r="J48" s="355" t="s">
        <v>498</v>
      </c>
      <c r="K48" s="355" t="s">
        <v>498</v>
      </c>
      <c r="L48" s="355" t="s">
        <v>498</v>
      </c>
      <c r="M48" s="356" t="s">
        <v>498</v>
      </c>
    </row>
    <row r="49" spans="2:13" ht="27.75" customHeight="1" x14ac:dyDescent="0.15">
      <c r="B49" s="1247"/>
      <c r="C49" s="1248"/>
      <c r="D49" s="103"/>
      <c r="E49" s="1249" t="s">
        <v>39</v>
      </c>
      <c r="F49" s="1249"/>
      <c r="G49" s="1249"/>
      <c r="H49" s="1250"/>
      <c r="I49" s="354" t="s">
        <v>498</v>
      </c>
      <c r="J49" s="355" t="s">
        <v>498</v>
      </c>
      <c r="K49" s="355" t="s">
        <v>498</v>
      </c>
      <c r="L49" s="355" t="s">
        <v>498</v>
      </c>
      <c r="M49" s="356" t="s">
        <v>498</v>
      </c>
    </row>
    <row r="50" spans="2:13" ht="27.75" customHeight="1" x14ac:dyDescent="0.15">
      <c r="B50" s="1243" t="s">
        <v>40</v>
      </c>
      <c r="C50" s="1244"/>
      <c r="D50" s="106"/>
      <c r="E50" s="1249" t="s">
        <v>41</v>
      </c>
      <c r="F50" s="1249"/>
      <c r="G50" s="1249"/>
      <c r="H50" s="1250"/>
      <c r="I50" s="354">
        <v>2521</v>
      </c>
      <c r="J50" s="355">
        <v>2334</v>
      </c>
      <c r="K50" s="355">
        <v>3209</v>
      </c>
      <c r="L50" s="355">
        <v>3298</v>
      </c>
      <c r="M50" s="356">
        <v>4051</v>
      </c>
    </row>
    <row r="51" spans="2:13" ht="27.75" customHeight="1" x14ac:dyDescent="0.15">
      <c r="B51" s="1245"/>
      <c r="C51" s="1246"/>
      <c r="D51" s="103"/>
      <c r="E51" s="1249" t="s">
        <v>42</v>
      </c>
      <c r="F51" s="1249"/>
      <c r="G51" s="1249"/>
      <c r="H51" s="1250"/>
      <c r="I51" s="354">
        <v>771</v>
      </c>
      <c r="J51" s="355">
        <v>722</v>
      </c>
      <c r="K51" s="355">
        <v>740</v>
      </c>
      <c r="L51" s="355">
        <v>786</v>
      </c>
      <c r="M51" s="356">
        <v>815</v>
      </c>
    </row>
    <row r="52" spans="2:13" ht="27.75" customHeight="1" x14ac:dyDescent="0.15">
      <c r="B52" s="1247"/>
      <c r="C52" s="1248"/>
      <c r="D52" s="103"/>
      <c r="E52" s="1249" t="s">
        <v>43</v>
      </c>
      <c r="F52" s="1249"/>
      <c r="G52" s="1249"/>
      <c r="H52" s="1250"/>
      <c r="I52" s="354">
        <v>11428</v>
      </c>
      <c r="J52" s="355">
        <v>11403</v>
      </c>
      <c r="K52" s="355">
        <v>11256</v>
      </c>
      <c r="L52" s="355">
        <v>11185</v>
      </c>
      <c r="M52" s="356">
        <v>11304</v>
      </c>
    </row>
    <row r="53" spans="2:13" ht="27.75" customHeight="1" thickBot="1" x14ac:dyDescent="0.2">
      <c r="B53" s="1251" t="s">
        <v>44</v>
      </c>
      <c r="C53" s="1252"/>
      <c r="D53" s="107"/>
      <c r="E53" s="1253" t="s">
        <v>45</v>
      </c>
      <c r="F53" s="1253"/>
      <c r="G53" s="1253"/>
      <c r="H53" s="1254"/>
      <c r="I53" s="357">
        <v>327</v>
      </c>
      <c r="J53" s="358">
        <v>487</v>
      </c>
      <c r="K53" s="358">
        <v>-342</v>
      </c>
      <c r="L53" s="358">
        <v>-476</v>
      </c>
      <c r="M53" s="359">
        <v>-891</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Y0bqmc1YfHzmokOqmrhF/uo6pD44MoafnmjJSZXJ/KEiM8zRuCjeILJNn+XlPflLapsGzb8SxSPUHZvfYf56Tg==" saltValue="IRnPI1acwGoE3DKGAlZtn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542</v>
      </c>
      <c r="G54" s="116" t="s">
        <v>543</v>
      </c>
      <c r="H54" s="117" t="s">
        <v>544</v>
      </c>
    </row>
    <row r="55" spans="2:8" ht="52.5" customHeight="1" x14ac:dyDescent="0.15">
      <c r="B55" s="118"/>
      <c r="C55" s="1270" t="s">
        <v>48</v>
      </c>
      <c r="D55" s="1270"/>
      <c r="E55" s="1271"/>
      <c r="F55" s="119">
        <v>1703</v>
      </c>
      <c r="G55" s="119">
        <v>1683</v>
      </c>
      <c r="H55" s="120">
        <v>2103</v>
      </c>
    </row>
    <row r="56" spans="2:8" ht="52.5" customHeight="1" x14ac:dyDescent="0.15">
      <c r="B56" s="121"/>
      <c r="C56" s="1272" t="s">
        <v>49</v>
      </c>
      <c r="D56" s="1272"/>
      <c r="E56" s="1273"/>
      <c r="F56" s="122">
        <v>401</v>
      </c>
      <c r="G56" s="122">
        <v>401</v>
      </c>
      <c r="H56" s="123">
        <v>578</v>
      </c>
    </row>
    <row r="57" spans="2:8" ht="53.25" customHeight="1" x14ac:dyDescent="0.15">
      <c r="B57" s="121"/>
      <c r="C57" s="1274" t="s">
        <v>50</v>
      </c>
      <c r="D57" s="1274"/>
      <c r="E57" s="1275"/>
      <c r="F57" s="124">
        <v>534</v>
      </c>
      <c r="G57" s="124">
        <v>493</v>
      </c>
      <c r="H57" s="125">
        <v>549</v>
      </c>
    </row>
    <row r="58" spans="2:8" ht="45.75" customHeight="1" x14ac:dyDescent="0.15">
      <c r="B58" s="126"/>
      <c r="C58" s="1262" t="s">
        <v>563</v>
      </c>
      <c r="D58" s="1263"/>
      <c r="E58" s="1264"/>
      <c r="F58" s="127">
        <v>171</v>
      </c>
      <c r="G58" s="127">
        <v>131</v>
      </c>
      <c r="H58" s="128">
        <v>185</v>
      </c>
    </row>
    <row r="59" spans="2:8" ht="45.75" customHeight="1" x14ac:dyDescent="0.15">
      <c r="B59" s="126"/>
      <c r="C59" s="1262" t="s">
        <v>564</v>
      </c>
      <c r="D59" s="1263"/>
      <c r="E59" s="1264"/>
      <c r="F59" s="127">
        <v>135</v>
      </c>
      <c r="G59" s="127">
        <v>135</v>
      </c>
      <c r="H59" s="128">
        <v>135</v>
      </c>
    </row>
    <row r="60" spans="2:8" ht="45.75" customHeight="1" x14ac:dyDescent="0.15">
      <c r="B60" s="126"/>
      <c r="C60" s="1262" t="s">
        <v>565</v>
      </c>
      <c r="D60" s="1263"/>
      <c r="E60" s="1264"/>
      <c r="F60" s="127">
        <v>87</v>
      </c>
      <c r="G60" s="127">
        <v>88</v>
      </c>
      <c r="H60" s="128">
        <v>89</v>
      </c>
    </row>
    <row r="61" spans="2:8" ht="45.75" customHeight="1" x14ac:dyDescent="0.15">
      <c r="B61" s="126"/>
      <c r="C61" s="1262" t="s">
        <v>566</v>
      </c>
      <c r="D61" s="1263"/>
      <c r="E61" s="1264"/>
      <c r="F61" s="127">
        <v>41</v>
      </c>
      <c r="G61" s="127">
        <v>42</v>
      </c>
      <c r="H61" s="128">
        <v>43</v>
      </c>
    </row>
    <row r="62" spans="2:8" ht="45.75" customHeight="1" thickBot="1" x14ac:dyDescent="0.2">
      <c r="B62" s="129"/>
      <c r="C62" s="1265" t="s">
        <v>567</v>
      </c>
      <c r="D62" s="1266"/>
      <c r="E62" s="1267"/>
      <c r="F62" s="130">
        <v>36</v>
      </c>
      <c r="G62" s="130">
        <v>36</v>
      </c>
      <c r="H62" s="131">
        <v>36</v>
      </c>
    </row>
    <row r="63" spans="2:8" ht="52.5" customHeight="1" thickBot="1" x14ac:dyDescent="0.2">
      <c r="B63" s="132"/>
      <c r="C63" s="1268" t="s">
        <v>51</v>
      </c>
      <c r="D63" s="1268"/>
      <c r="E63" s="1269"/>
      <c r="F63" s="133">
        <v>2638</v>
      </c>
      <c r="G63" s="133">
        <v>2577</v>
      </c>
      <c r="H63" s="134">
        <v>3230</v>
      </c>
    </row>
    <row r="64" spans="2:8" x14ac:dyDescent="0.15"/>
  </sheetData>
  <sheetProtection algorithmName="SHA-512" hashValue="gqFUDrBndHY4yEDCRRxBJpZWRmWfkRJOqJ9QncPSLqFwEoskKBt7Mt3tO8wuWOLt3O6GJQgumFdfcW7Vmo4Raw==" saltValue="HJqHnPDkBJOBCwF6PGPR6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x14ac:dyDescent="0.15">
      <c r="A1" s="367"/>
      <c r="B1" s="368"/>
      <c r="DD1" s="369"/>
      <c r="DE1" s="369"/>
    </row>
    <row r="2" spans="1:109"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x14ac:dyDescent="0.15">
      <c r="DD19" s="369"/>
      <c r="DE19" s="369"/>
    </row>
    <row r="20" spans="1:109" x14ac:dyDescent="0.15">
      <c r="DD20" s="369"/>
      <c r="DE20" s="369"/>
    </row>
    <row r="21" spans="1:109" ht="17.25" customHeight="1"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15">
      <c r="B22" s="375"/>
    </row>
    <row r="23" spans="1:109" x14ac:dyDescent="0.15">
      <c r="B23" s="375"/>
    </row>
    <row r="24" spans="1:109" x14ac:dyDescent="0.15">
      <c r="B24" s="375"/>
    </row>
    <row r="25" spans="1:109" x14ac:dyDescent="0.15">
      <c r="B25" s="375"/>
    </row>
    <row r="26" spans="1:109" x14ac:dyDescent="0.15">
      <c r="B26" s="375"/>
    </row>
    <row r="27" spans="1:109" x14ac:dyDescent="0.15">
      <c r="B27" s="375"/>
    </row>
    <row r="28" spans="1:109" x14ac:dyDescent="0.15">
      <c r="B28" s="375"/>
    </row>
    <row r="29" spans="1:109" x14ac:dyDescent="0.15">
      <c r="B29" s="375"/>
    </row>
    <row r="30" spans="1:109" x14ac:dyDescent="0.15">
      <c r="B30" s="375"/>
    </row>
    <row r="31" spans="1:109" x14ac:dyDescent="0.15">
      <c r="B31" s="375"/>
    </row>
    <row r="32" spans="1:109"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9"/>
    </row>
    <row r="41" spans="2:109" ht="17.25" x14ac:dyDescent="0.15">
      <c r="B41" s="381" t="s">
        <v>585</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5"/>
      <c r="G42" s="382"/>
      <c r="I42" s="383"/>
      <c r="J42" s="383"/>
      <c r="K42" s="383"/>
      <c r="AM42" s="382"/>
      <c r="AN42" s="382" t="s">
        <v>586</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97" t="s">
        <v>594</v>
      </c>
      <c r="AO43" s="1288"/>
      <c r="AP43" s="1288"/>
      <c r="AQ43" s="1288"/>
      <c r="AR43" s="1288"/>
      <c r="AS43" s="1288"/>
      <c r="AT43" s="1288"/>
      <c r="AU43" s="1288"/>
      <c r="AV43" s="1288"/>
      <c r="AW43" s="1288"/>
      <c r="AX43" s="1288"/>
      <c r="AY43" s="1288"/>
      <c r="AZ43" s="1288"/>
      <c r="BA43" s="1288"/>
      <c r="BB43" s="1288"/>
      <c r="BC43" s="1288"/>
      <c r="BD43" s="1288"/>
      <c r="BE43" s="1288"/>
      <c r="BF43" s="1288"/>
      <c r="BG43" s="1288"/>
      <c r="BH43" s="1288"/>
      <c r="BI43" s="1288"/>
      <c r="BJ43" s="1288"/>
      <c r="BK43" s="1288"/>
      <c r="BL43" s="1288"/>
      <c r="BM43" s="1288"/>
      <c r="BN43" s="1288"/>
      <c r="BO43" s="1288"/>
      <c r="BP43" s="1288"/>
      <c r="BQ43" s="1288"/>
      <c r="BR43" s="1288"/>
      <c r="BS43" s="1288"/>
      <c r="BT43" s="1288"/>
      <c r="BU43" s="1288"/>
      <c r="BV43" s="1288"/>
      <c r="BW43" s="1288"/>
      <c r="BX43" s="1288"/>
      <c r="BY43" s="1288"/>
      <c r="BZ43" s="1288"/>
      <c r="CA43" s="1288"/>
      <c r="CB43" s="1288"/>
      <c r="CC43" s="1288"/>
      <c r="CD43" s="1288"/>
      <c r="CE43" s="1288"/>
      <c r="CF43" s="1288"/>
      <c r="CG43" s="1288"/>
      <c r="CH43" s="1288"/>
      <c r="CI43" s="1288"/>
      <c r="CJ43" s="1288"/>
      <c r="CK43" s="1288"/>
      <c r="CL43" s="1288"/>
      <c r="CM43" s="1288"/>
      <c r="CN43" s="1288"/>
      <c r="CO43" s="1288"/>
      <c r="CP43" s="1288"/>
      <c r="CQ43" s="1288"/>
      <c r="CR43" s="1288"/>
      <c r="CS43" s="1288"/>
      <c r="CT43" s="1288"/>
      <c r="CU43" s="1288"/>
      <c r="CV43" s="1288"/>
      <c r="CW43" s="1288"/>
      <c r="CX43" s="1288"/>
      <c r="CY43" s="1288"/>
      <c r="CZ43" s="1288"/>
      <c r="DA43" s="1288"/>
      <c r="DB43" s="1288"/>
      <c r="DC43" s="1289"/>
    </row>
    <row r="44" spans="2:109" x14ac:dyDescent="0.15">
      <c r="B44" s="375"/>
      <c r="AN44" s="1290"/>
      <c r="AO44" s="1291"/>
      <c r="AP44" s="1291"/>
      <c r="AQ44" s="1291"/>
      <c r="AR44" s="1291"/>
      <c r="AS44" s="1291"/>
      <c r="AT44" s="1291"/>
      <c r="AU44" s="1291"/>
      <c r="AV44" s="1291"/>
      <c r="AW44" s="1291"/>
      <c r="AX44" s="1291"/>
      <c r="AY44" s="1291"/>
      <c r="AZ44" s="1291"/>
      <c r="BA44" s="1291"/>
      <c r="BB44" s="1291"/>
      <c r="BC44" s="1291"/>
      <c r="BD44" s="1291"/>
      <c r="BE44" s="1291"/>
      <c r="BF44" s="1291"/>
      <c r="BG44" s="1291"/>
      <c r="BH44" s="1291"/>
      <c r="BI44" s="1291"/>
      <c r="BJ44" s="1291"/>
      <c r="BK44" s="1291"/>
      <c r="BL44" s="1291"/>
      <c r="BM44" s="1291"/>
      <c r="BN44" s="1291"/>
      <c r="BO44" s="1291"/>
      <c r="BP44" s="1291"/>
      <c r="BQ44" s="1291"/>
      <c r="BR44" s="1291"/>
      <c r="BS44" s="1291"/>
      <c r="BT44" s="1291"/>
      <c r="BU44" s="1291"/>
      <c r="BV44" s="1291"/>
      <c r="BW44" s="1291"/>
      <c r="BX44" s="1291"/>
      <c r="BY44" s="1291"/>
      <c r="BZ44" s="1291"/>
      <c r="CA44" s="1291"/>
      <c r="CB44" s="1291"/>
      <c r="CC44" s="1291"/>
      <c r="CD44" s="1291"/>
      <c r="CE44" s="1291"/>
      <c r="CF44" s="1291"/>
      <c r="CG44" s="1291"/>
      <c r="CH44" s="1291"/>
      <c r="CI44" s="1291"/>
      <c r="CJ44" s="1291"/>
      <c r="CK44" s="1291"/>
      <c r="CL44" s="1291"/>
      <c r="CM44" s="1291"/>
      <c r="CN44" s="1291"/>
      <c r="CO44" s="1291"/>
      <c r="CP44" s="1291"/>
      <c r="CQ44" s="1291"/>
      <c r="CR44" s="1291"/>
      <c r="CS44" s="1291"/>
      <c r="CT44" s="1291"/>
      <c r="CU44" s="1291"/>
      <c r="CV44" s="1291"/>
      <c r="CW44" s="1291"/>
      <c r="CX44" s="1291"/>
      <c r="CY44" s="1291"/>
      <c r="CZ44" s="1291"/>
      <c r="DA44" s="1291"/>
      <c r="DB44" s="1291"/>
      <c r="DC44" s="1292"/>
    </row>
    <row r="45" spans="2:109" x14ac:dyDescent="0.15">
      <c r="B45" s="375"/>
      <c r="AN45" s="1290"/>
      <c r="AO45" s="1291"/>
      <c r="AP45" s="1291"/>
      <c r="AQ45" s="1291"/>
      <c r="AR45" s="1291"/>
      <c r="AS45" s="1291"/>
      <c r="AT45" s="1291"/>
      <c r="AU45" s="1291"/>
      <c r="AV45" s="1291"/>
      <c r="AW45" s="1291"/>
      <c r="AX45" s="1291"/>
      <c r="AY45" s="1291"/>
      <c r="AZ45" s="1291"/>
      <c r="BA45" s="1291"/>
      <c r="BB45" s="1291"/>
      <c r="BC45" s="1291"/>
      <c r="BD45" s="1291"/>
      <c r="BE45" s="1291"/>
      <c r="BF45" s="1291"/>
      <c r="BG45" s="1291"/>
      <c r="BH45" s="1291"/>
      <c r="BI45" s="1291"/>
      <c r="BJ45" s="1291"/>
      <c r="BK45" s="1291"/>
      <c r="BL45" s="1291"/>
      <c r="BM45" s="1291"/>
      <c r="BN45" s="1291"/>
      <c r="BO45" s="1291"/>
      <c r="BP45" s="1291"/>
      <c r="BQ45" s="1291"/>
      <c r="BR45" s="1291"/>
      <c r="BS45" s="1291"/>
      <c r="BT45" s="1291"/>
      <c r="BU45" s="1291"/>
      <c r="BV45" s="1291"/>
      <c r="BW45" s="1291"/>
      <c r="BX45" s="1291"/>
      <c r="BY45" s="1291"/>
      <c r="BZ45" s="1291"/>
      <c r="CA45" s="1291"/>
      <c r="CB45" s="1291"/>
      <c r="CC45" s="1291"/>
      <c r="CD45" s="1291"/>
      <c r="CE45" s="1291"/>
      <c r="CF45" s="1291"/>
      <c r="CG45" s="1291"/>
      <c r="CH45" s="1291"/>
      <c r="CI45" s="1291"/>
      <c r="CJ45" s="1291"/>
      <c r="CK45" s="1291"/>
      <c r="CL45" s="1291"/>
      <c r="CM45" s="1291"/>
      <c r="CN45" s="1291"/>
      <c r="CO45" s="1291"/>
      <c r="CP45" s="1291"/>
      <c r="CQ45" s="1291"/>
      <c r="CR45" s="1291"/>
      <c r="CS45" s="1291"/>
      <c r="CT45" s="1291"/>
      <c r="CU45" s="1291"/>
      <c r="CV45" s="1291"/>
      <c r="CW45" s="1291"/>
      <c r="CX45" s="1291"/>
      <c r="CY45" s="1291"/>
      <c r="CZ45" s="1291"/>
      <c r="DA45" s="1291"/>
      <c r="DB45" s="1291"/>
      <c r="DC45" s="1292"/>
    </row>
    <row r="46" spans="2:109" x14ac:dyDescent="0.15">
      <c r="B46" s="375"/>
      <c r="AN46" s="1290"/>
      <c r="AO46" s="1291"/>
      <c r="AP46" s="1291"/>
      <c r="AQ46" s="1291"/>
      <c r="AR46" s="1291"/>
      <c r="AS46" s="1291"/>
      <c r="AT46" s="1291"/>
      <c r="AU46" s="1291"/>
      <c r="AV46" s="1291"/>
      <c r="AW46" s="1291"/>
      <c r="AX46" s="1291"/>
      <c r="AY46" s="1291"/>
      <c r="AZ46" s="1291"/>
      <c r="BA46" s="1291"/>
      <c r="BB46" s="1291"/>
      <c r="BC46" s="1291"/>
      <c r="BD46" s="1291"/>
      <c r="BE46" s="1291"/>
      <c r="BF46" s="1291"/>
      <c r="BG46" s="1291"/>
      <c r="BH46" s="1291"/>
      <c r="BI46" s="1291"/>
      <c r="BJ46" s="1291"/>
      <c r="BK46" s="1291"/>
      <c r="BL46" s="1291"/>
      <c r="BM46" s="1291"/>
      <c r="BN46" s="1291"/>
      <c r="BO46" s="1291"/>
      <c r="BP46" s="1291"/>
      <c r="BQ46" s="1291"/>
      <c r="BR46" s="1291"/>
      <c r="BS46" s="1291"/>
      <c r="BT46" s="1291"/>
      <c r="BU46" s="1291"/>
      <c r="BV46" s="1291"/>
      <c r="BW46" s="1291"/>
      <c r="BX46" s="1291"/>
      <c r="BY46" s="1291"/>
      <c r="BZ46" s="1291"/>
      <c r="CA46" s="1291"/>
      <c r="CB46" s="1291"/>
      <c r="CC46" s="1291"/>
      <c r="CD46" s="1291"/>
      <c r="CE46" s="1291"/>
      <c r="CF46" s="1291"/>
      <c r="CG46" s="1291"/>
      <c r="CH46" s="1291"/>
      <c r="CI46" s="1291"/>
      <c r="CJ46" s="1291"/>
      <c r="CK46" s="1291"/>
      <c r="CL46" s="1291"/>
      <c r="CM46" s="1291"/>
      <c r="CN46" s="1291"/>
      <c r="CO46" s="1291"/>
      <c r="CP46" s="1291"/>
      <c r="CQ46" s="1291"/>
      <c r="CR46" s="1291"/>
      <c r="CS46" s="1291"/>
      <c r="CT46" s="1291"/>
      <c r="CU46" s="1291"/>
      <c r="CV46" s="1291"/>
      <c r="CW46" s="1291"/>
      <c r="CX46" s="1291"/>
      <c r="CY46" s="1291"/>
      <c r="CZ46" s="1291"/>
      <c r="DA46" s="1291"/>
      <c r="DB46" s="1291"/>
      <c r="DC46" s="1292"/>
    </row>
    <row r="47" spans="2:109" x14ac:dyDescent="0.15">
      <c r="B47" s="375"/>
      <c r="AN47" s="1293"/>
      <c r="AO47" s="1294"/>
      <c r="AP47" s="1294"/>
      <c r="AQ47" s="1294"/>
      <c r="AR47" s="1294"/>
      <c r="AS47" s="1294"/>
      <c r="AT47" s="1294"/>
      <c r="AU47" s="1294"/>
      <c r="AV47" s="1294"/>
      <c r="AW47" s="1294"/>
      <c r="AX47" s="1294"/>
      <c r="AY47" s="1294"/>
      <c r="AZ47" s="1294"/>
      <c r="BA47" s="1294"/>
      <c r="BB47" s="1294"/>
      <c r="BC47" s="1294"/>
      <c r="BD47" s="1294"/>
      <c r="BE47" s="1294"/>
      <c r="BF47" s="1294"/>
      <c r="BG47" s="1294"/>
      <c r="BH47" s="1294"/>
      <c r="BI47" s="1294"/>
      <c r="BJ47" s="1294"/>
      <c r="BK47" s="1294"/>
      <c r="BL47" s="1294"/>
      <c r="BM47" s="1294"/>
      <c r="BN47" s="1294"/>
      <c r="BO47" s="1294"/>
      <c r="BP47" s="1294"/>
      <c r="BQ47" s="1294"/>
      <c r="BR47" s="1294"/>
      <c r="BS47" s="1294"/>
      <c r="BT47" s="1294"/>
      <c r="BU47" s="1294"/>
      <c r="BV47" s="1294"/>
      <c r="BW47" s="1294"/>
      <c r="BX47" s="1294"/>
      <c r="BY47" s="1294"/>
      <c r="BZ47" s="1294"/>
      <c r="CA47" s="1294"/>
      <c r="CB47" s="1294"/>
      <c r="CC47" s="1294"/>
      <c r="CD47" s="1294"/>
      <c r="CE47" s="1294"/>
      <c r="CF47" s="1294"/>
      <c r="CG47" s="1294"/>
      <c r="CH47" s="1294"/>
      <c r="CI47" s="1294"/>
      <c r="CJ47" s="1294"/>
      <c r="CK47" s="1294"/>
      <c r="CL47" s="1294"/>
      <c r="CM47" s="1294"/>
      <c r="CN47" s="1294"/>
      <c r="CO47" s="1294"/>
      <c r="CP47" s="1294"/>
      <c r="CQ47" s="1294"/>
      <c r="CR47" s="1294"/>
      <c r="CS47" s="1294"/>
      <c r="CT47" s="1294"/>
      <c r="CU47" s="1294"/>
      <c r="CV47" s="1294"/>
      <c r="CW47" s="1294"/>
      <c r="CX47" s="1294"/>
      <c r="CY47" s="1294"/>
      <c r="CZ47" s="1294"/>
      <c r="DA47" s="1294"/>
      <c r="DB47" s="1294"/>
      <c r="DC47" s="1295"/>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9" t="s">
        <v>587</v>
      </c>
    </row>
    <row r="50" spans="1:109" x14ac:dyDescent="0.15">
      <c r="B50" s="375"/>
      <c r="G50" s="1282"/>
      <c r="H50" s="1282"/>
      <c r="I50" s="1282"/>
      <c r="J50" s="1282"/>
      <c r="K50" s="385"/>
      <c r="L50" s="385"/>
      <c r="M50" s="386"/>
      <c r="N50" s="386"/>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1" t="s">
        <v>540</v>
      </c>
      <c r="BQ50" s="1281"/>
      <c r="BR50" s="1281"/>
      <c r="BS50" s="1281"/>
      <c r="BT50" s="1281"/>
      <c r="BU50" s="1281"/>
      <c r="BV50" s="1281"/>
      <c r="BW50" s="1281"/>
      <c r="BX50" s="1281" t="s">
        <v>541</v>
      </c>
      <c r="BY50" s="1281"/>
      <c r="BZ50" s="1281"/>
      <c r="CA50" s="1281"/>
      <c r="CB50" s="1281"/>
      <c r="CC50" s="1281"/>
      <c r="CD50" s="1281"/>
      <c r="CE50" s="1281"/>
      <c r="CF50" s="1281" t="s">
        <v>542</v>
      </c>
      <c r="CG50" s="1281"/>
      <c r="CH50" s="1281"/>
      <c r="CI50" s="1281"/>
      <c r="CJ50" s="1281"/>
      <c r="CK50" s="1281"/>
      <c r="CL50" s="1281"/>
      <c r="CM50" s="1281"/>
      <c r="CN50" s="1281" t="s">
        <v>543</v>
      </c>
      <c r="CO50" s="1281"/>
      <c r="CP50" s="1281"/>
      <c r="CQ50" s="1281"/>
      <c r="CR50" s="1281"/>
      <c r="CS50" s="1281"/>
      <c r="CT50" s="1281"/>
      <c r="CU50" s="1281"/>
      <c r="CV50" s="1281" t="s">
        <v>544</v>
      </c>
      <c r="CW50" s="1281"/>
      <c r="CX50" s="1281"/>
      <c r="CY50" s="1281"/>
      <c r="CZ50" s="1281"/>
      <c r="DA50" s="1281"/>
      <c r="DB50" s="1281"/>
      <c r="DC50" s="1281"/>
    </row>
    <row r="51" spans="1:109" ht="13.5" customHeight="1" x14ac:dyDescent="0.15">
      <c r="B51" s="375"/>
      <c r="G51" s="1284"/>
      <c r="H51" s="1284"/>
      <c r="I51" s="1296"/>
      <c r="J51" s="1296"/>
      <c r="K51" s="1283"/>
      <c r="L51" s="1283"/>
      <c r="M51" s="1283"/>
      <c r="N51" s="1283"/>
      <c r="AM51" s="384"/>
      <c r="AN51" s="1279" t="s">
        <v>588</v>
      </c>
      <c r="AO51" s="1279"/>
      <c r="AP51" s="1279"/>
      <c r="AQ51" s="1279"/>
      <c r="AR51" s="1279"/>
      <c r="AS51" s="1279"/>
      <c r="AT51" s="1279"/>
      <c r="AU51" s="1279"/>
      <c r="AV51" s="1279"/>
      <c r="AW51" s="1279"/>
      <c r="AX51" s="1279"/>
      <c r="AY51" s="1279"/>
      <c r="AZ51" s="1279"/>
      <c r="BA51" s="1279"/>
      <c r="BB51" s="1279" t="s">
        <v>589</v>
      </c>
      <c r="BC51" s="1279"/>
      <c r="BD51" s="1279"/>
      <c r="BE51" s="1279"/>
      <c r="BF51" s="1279"/>
      <c r="BG51" s="1279"/>
      <c r="BH51" s="1279"/>
      <c r="BI51" s="1279"/>
      <c r="BJ51" s="1279"/>
      <c r="BK51" s="1279"/>
      <c r="BL51" s="1279"/>
      <c r="BM51" s="1279"/>
      <c r="BN51" s="1279"/>
      <c r="BO51" s="1279"/>
      <c r="BP51" s="1276">
        <v>5.2</v>
      </c>
      <c r="BQ51" s="1276"/>
      <c r="BR51" s="1276"/>
      <c r="BS51" s="1276"/>
      <c r="BT51" s="1276"/>
      <c r="BU51" s="1276"/>
      <c r="BV51" s="1276"/>
      <c r="BW51" s="1276"/>
      <c r="BX51" s="1276">
        <v>7.7</v>
      </c>
      <c r="BY51" s="1276"/>
      <c r="BZ51" s="1276"/>
      <c r="CA51" s="1276"/>
      <c r="CB51" s="1276"/>
      <c r="CC51" s="1276"/>
      <c r="CD51" s="1276"/>
      <c r="CE51" s="1276"/>
      <c r="CF51" s="1276"/>
      <c r="CG51" s="1276"/>
      <c r="CH51" s="1276"/>
      <c r="CI51" s="1276"/>
      <c r="CJ51" s="1276"/>
      <c r="CK51" s="1276"/>
      <c r="CL51" s="1276"/>
      <c r="CM51" s="1276"/>
      <c r="CN51" s="1276"/>
      <c r="CO51" s="1276"/>
      <c r="CP51" s="1276"/>
      <c r="CQ51" s="1276"/>
      <c r="CR51" s="1276"/>
      <c r="CS51" s="1276"/>
      <c r="CT51" s="1276"/>
      <c r="CU51" s="1276"/>
      <c r="CV51" s="1276"/>
      <c r="CW51" s="1276"/>
      <c r="CX51" s="1276"/>
      <c r="CY51" s="1276"/>
      <c r="CZ51" s="1276"/>
      <c r="DA51" s="1276"/>
      <c r="DB51" s="1276"/>
      <c r="DC51" s="1276"/>
    </row>
    <row r="52" spans="1:109" x14ac:dyDescent="0.15">
      <c r="B52" s="375"/>
      <c r="G52" s="1284"/>
      <c r="H52" s="1284"/>
      <c r="I52" s="1296"/>
      <c r="J52" s="1296"/>
      <c r="K52" s="1283"/>
      <c r="L52" s="1283"/>
      <c r="M52" s="1283"/>
      <c r="N52" s="1283"/>
      <c r="AM52" s="384"/>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x14ac:dyDescent="0.15">
      <c r="A53" s="383"/>
      <c r="B53" s="375"/>
      <c r="G53" s="1284"/>
      <c r="H53" s="1284"/>
      <c r="I53" s="1282"/>
      <c r="J53" s="1282"/>
      <c r="K53" s="1283"/>
      <c r="L53" s="1283"/>
      <c r="M53" s="1283"/>
      <c r="N53" s="1283"/>
      <c r="AM53" s="384"/>
      <c r="AN53" s="1279"/>
      <c r="AO53" s="1279"/>
      <c r="AP53" s="1279"/>
      <c r="AQ53" s="1279"/>
      <c r="AR53" s="1279"/>
      <c r="AS53" s="1279"/>
      <c r="AT53" s="1279"/>
      <c r="AU53" s="1279"/>
      <c r="AV53" s="1279"/>
      <c r="AW53" s="1279"/>
      <c r="AX53" s="1279"/>
      <c r="AY53" s="1279"/>
      <c r="AZ53" s="1279"/>
      <c r="BA53" s="1279"/>
      <c r="BB53" s="1279" t="s">
        <v>590</v>
      </c>
      <c r="BC53" s="1279"/>
      <c r="BD53" s="1279"/>
      <c r="BE53" s="1279"/>
      <c r="BF53" s="1279"/>
      <c r="BG53" s="1279"/>
      <c r="BH53" s="1279"/>
      <c r="BI53" s="1279"/>
      <c r="BJ53" s="1279"/>
      <c r="BK53" s="1279"/>
      <c r="BL53" s="1279"/>
      <c r="BM53" s="1279"/>
      <c r="BN53" s="1279"/>
      <c r="BO53" s="1279"/>
      <c r="BP53" s="1276">
        <v>56</v>
      </c>
      <c r="BQ53" s="1276"/>
      <c r="BR53" s="1276"/>
      <c r="BS53" s="1276"/>
      <c r="BT53" s="1276"/>
      <c r="BU53" s="1276"/>
      <c r="BV53" s="1276"/>
      <c r="BW53" s="1276"/>
      <c r="BX53" s="1276">
        <v>57.4</v>
      </c>
      <c r="BY53" s="1276"/>
      <c r="BZ53" s="1276"/>
      <c r="CA53" s="1276"/>
      <c r="CB53" s="1276"/>
      <c r="CC53" s="1276"/>
      <c r="CD53" s="1276"/>
      <c r="CE53" s="1276"/>
      <c r="CF53" s="1276">
        <v>58.7</v>
      </c>
      <c r="CG53" s="1276"/>
      <c r="CH53" s="1276"/>
      <c r="CI53" s="1276"/>
      <c r="CJ53" s="1276"/>
      <c r="CK53" s="1276"/>
      <c r="CL53" s="1276"/>
      <c r="CM53" s="1276"/>
      <c r="CN53" s="1276">
        <v>60.2</v>
      </c>
      <c r="CO53" s="1276"/>
      <c r="CP53" s="1276"/>
      <c r="CQ53" s="1276"/>
      <c r="CR53" s="1276"/>
      <c r="CS53" s="1276"/>
      <c r="CT53" s="1276"/>
      <c r="CU53" s="1276"/>
      <c r="CV53" s="1276">
        <v>60.6</v>
      </c>
      <c r="CW53" s="1276"/>
      <c r="CX53" s="1276"/>
      <c r="CY53" s="1276"/>
      <c r="CZ53" s="1276"/>
      <c r="DA53" s="1276"/>
      <c r="DB53" s="1276"/>
      <c r="DC53" s="1276"/>
    </row>
    <row r="54" spans="1:109" x14ac:dyDescent="0.15">
      <c r="A54" s="383"/>
      <c r="B54" s="375"/>
      <c r="G54" s="1284"/>
      <c r="H54" s="1284"/>
      <c r="I54" s="1282"/>
      <c r="J54" s="1282"/>
      <c r="K54" s="1283"/>
      <c r="L54" s="1283"/>
      <c r="M54" s="1283"/>
      <c r="N54" s="1283"/>
      <c r="AM54" s="384"/>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x14ac:dyDescent="0.15">
      <c r="A55" s="383"/>
      <c r="B55" s="375"/>
      <c r="G55" s="1282"/>
      <c r="H55" s="1282"/>
      <c r="I55" s="1282"/>
      <c r="J55" s="1282"/>
      <c r="K55" s="1283"/>
      <c r="L55" s="1283"/>
      <c r="M55" s="1283"/>
      <c r="N55" s="1283"/>
      <c r="AN55" s="1281" t="s">
        <v>591</v>
      </c>
      <c r="AO55" s="1281"/>
      <c r="AP55" s="1281"/>
      <c r="AQ55" s="1281"/>
      <c r="AR55" s="1281"/>
      <c r="AS55" s="1281"/>
      <c r="AT55" s="1281"/>
      <c r="AU55" s="1281"/>
      <c r="AV55" s="1281"/>
      <c r="AW55" s="1281"/>
      <c r="AX55" s="1281"/>
      <c r="AY55" s="1281"/>
      <c r="AZ55" s="1281"/>
      <c r="BA55" s="1281"/>
      <c r="BB55" s="1279" t="s">
        <v>589</v>
      </c>
      <c r="BC55" s="1279"/>
      <c r="BD55" s="1279"/>
      <c r="BE55" s="1279"/>
      <c r="BF55" s="1279"/>
      <c r="BG55" s="1279"/>
      <c r="BH55" s="1279"/>
      <c r="BI55" s="1279"/>
      <c r="BJ55" s="1279"/>
      <c r="BK55" s="1279"/>
      <c r="BL55" s="1279"/>
      <c r="BM55" s="1279"/>
      <c r="BN55" s="1279"/>
      <c r="BO55" s="1279"/>
      <c r="BP55" s="1276">
        <v>20.2</v>
      </c>
      <c r="BQ55" s="1276"/>
      <c r="BR55" s="1276"/>
      <c r="BS55" s="1276"/>
      <c r="BT55" s="1276"/>
      <c r="BU55" s="1276"/>
      <c r="BV55" s="1276"/>
      <c r="BW55" s="1276"/>
      <c r="BX55" s="1276">
        <v>18.2</v>
      </c>
      <c r="BY55" s="1276"/>
      <c r="BZ55" s="1276"/>
      <c r="CA55" s="1276"/>
      <c r="CB55" s="1276"/>
      <c r="CC55" s="1276"/>
      <c r="CD55" s="1276"/>
      <c r="CE55" s="1276"/>
      <c r="CF55" s="1276">
        <v>20.3</v>
      </c>
      <c r="CG55" s="1276"/>
      <c r="CH55" s="1276"/>
      <c r="CI55" s="1276"/>
      <c r="CJ55" s="1276"/>
      <c r="CK55" s="1276"/>
      <c r="CL55" s="1276"/>
      <c r="CM55" s="1276"/>
      <c r="CN55" s="1276">
        <v>15.5</v>
      </c>
      <c r="CO55" s="1276"/>
      <c r="CP55" s="1276"/>
      <c r="CQ55" s="1276"/>
      <c r="CR55" s="1276"/>
      <c r="CS55" s="1276"/>
      <c r="CT55" s="1276"/>
      <c r="CU55" s="1276"/>
      <c r="CV55" s="1276">
        <v>4.5999999999999996</v>
      </c>
      <c r="CW55" s="1276"/>
      <c r="CX55" s="1276"/>
      <c r="CY55" s="1276"/>
      <c r="CZ55" s="1276"/>
      <c r="DA55" s="1276"/>
      <c r="DB55" s="1276"/>
      <c r="DC55" s="1276"/>
    </row>
    <row r="56" spans="1:109" x14ac:dyDescent="0.15">
      <c r="A56" s="383"/>
      <c r="B56" s="375"/>
      <c r="G56" s="1282"/>
      <c r="H56" s="1282"/>
      <c r="I56" s="1282"/>
      <c r="J56" s="1282"/>
      <c r="K56" s="1283"/>
      <c r="L56" s="1283"/>
      <c r="M56" s="1283"/>
      <c r="N56" s="1283"/>
      <c r="AN56" s="1281"/>
      <c r="AO56" s="1281"/>
      <c r="AP56" s="1281"/>
      <c r="AQ56" s="1281"/>
      <c r="AR56" s="1281"/>
      <c r="AS56" s="1281"/>
      <c r="AT56" s="1281"/>
      <c r="AU56" s="1281"/>
      <c r="AV56" s="1281"/>
      <c r="AW56" s="1281"/>
      <c r="AX56" s="1281"/>
      <c r="AY56" s="1281"/>
      <c r="AZ56" s="1281"/>
      <c r="BA56" s="1281"/>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3" customFormat="1" x14ac:dyDescent="0.15">
      <c r="B57" s="387"/>
      <c r="G57" s="1282"/>
      <c r="H57" s="1282"/>
      <c r="I57" s="1277"/>
      <c r="J57" s="1277"/>
      <c r="K57" s="1283"/>
      <c r="L57" s="1283"/>
      <c r="M57" s="1283"/>
      <c r="N57" s="1283"/>
      <c r="AM57" s="369"/>
      <c r="AN57" s="1281"/>
      <c r="AO57" s="1281"/>
      <c r="AP57" s="1281"/>
      <c r="AQ57" s="1281"/>
      <c r="AR57" s="1281"/>
      <c r="AS57" s="1281"/>
      <c r="AT57" s="1281"/>
      <c r="AU57" s="1281"/>
      <c r="AV57" s="1281"/>
      <c r="AW57" s="1281"/>
      <c r="AX57" s="1281"/>
      <c r="AY57" s="1281"/>
      <c r="AZ57" s="1281"/>
      <c r="BA57" s="1281"/>
      <c r="BB57" s="1279" t="s">
        <v>590</v>
      </c>
      <c r="BC57" s="1279"/>
      <c r="BD57" s="1279"/>
      <c r="BE57" s="1279"/>
      <c r="BF57" s="1279"/>
      <c r="BG57" s="1279"/>
      <c r="BH57" s="1279"/>
      <c r="BI57" s="1279"/>
      <c r="BJ57" s="1279"/>
      <c r="BK57" s="1279"/>
      <c r="BL57" s="1279"/>
      <c r="BM57" s="1279"/>
      <c r="BN57" s="1279"/>
      <c r="BO57" s="1279"/>
      <c r="BP57" s="1276">
        <v>57.5</v>
      </c>
      <c r="BQ57" s="1276"/>
      <c r="BR57" s="1276"/>
      <c r="BS57" s="1276"/>
      <c r="BT57" s="1276"/>
      <c r="BU57" s="1276"/>
      <c r="BV57" s="1276"/>
      <c r="BW57" s="1276"/>
      <c r="BX57" s="1276">
        <v>59.3</v>
      </c>
      <c r="BY57" s="1276"/>
      <c r="BZ57" s="1276"/>
      <c r="CA57" s="1276"/>
      <c r="CB57" s="1276"/>
      <c r="CC57" s="1276"/>
      <c r="CD57" s="1276"/>
      <c r="CE57" s="1276"/>
      <c r="CF57" s="1276">
        <v>60.3</v>
      </c>
      <c r="CG57" s="1276"/>
      <c r="CH57" s="1276"/>
      <c r="CI57" s="1276"/>
      <c r="CJ57" s="1276"/>
      <c r="CK57" s="1276"/>
      <c r="CL57" s="1276"/>
      <c r="CM57" s="1276"/>
      <c r="CN57" s="1276">
        <v>61.5</v>
      </c>
      <c r="CO57" s="1276"/>
      <c r="CP57" s="1276"/>
      <c r="CQ57" s="1276"/>
      <c r="CR57" s="1276"/>
      <c r="CS57" s="1276"/>
      <c r="CT57" s="1276"/>
      <c r="CU57" s="1276"/>
      <c r="CV57" s="1276">
        <v>61</v>
      </c>
      <c r="CW57" s="1276"/>
      <c r="CX57" s="1276"/>
      <c r="CY57" s="1276"/>
      <c r="CZ57" s="1276"/>
      <c r="DA57" s="1276"/>
      <c r="DB57" s="1276"/>
      <c r="DC57" s="1276"/>
      <c r="DD57" s="388"/>
      <c r="DE57" s="387"/>
    </row>
    <row r="58" spans="1:109" s="383" customFormat="1" x14ac:dyDescent="0.15">
      <c r="A58" s="369"/>
      <c r="B58" s="387"/>
      <c r="G58" s="1282"/>
      <c r="H58" s="1282"/>
      <c r="I58" s="1277"/>
      <c r="J58" s="1277"/>
      <c r="K58" s="1283"/>
      <c r="L58" s="1283"/>
      <c r="M58" s="1283"/>
      <c r="N58" s="1283"/>
      <c r="AM58" s="369"/>
      <c r="AN58" s="1281"/>
      <c r="AO58" s="1281"/>
      <c r="AP58" s="1281"/>
      <c r="AQ58" s="1281"/>
      <c r="AR58" s="1281"/>
      <c r="AS58" s="1281"/>
      <c r="AT58" s="1281"/>
      <c r="AU58" s="1281"/>
      <c r="AV58" s="1281"/>
      <c r="AW58" s="1281"/>
      <c r="AX58" s="1281"/>
      <c r="AY58" s="1281"/>
      <c r="AZ58" s="1281"/>
      <c r="BA58" s="1281"/>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8"/>
      <c r="DE58" s="387"/>
    </row>
    <row r="59" spans="1:109" s="383" customFormat="1" x14ac:dyDescent="0.1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x14ac:dyDescent="0.15">
      <c r="B63" s="394" t="s">
        <v>592</v>
      </c>
    </row>
    <row r="64" spans="1:109" x14ac:dyDescent="0.15">
      <c r="B64" s="375"/>
      <c r="G64" s="382"/>
      <c r="I64" s="395"/>
      <c r="J64" s="395"/>
      <c r="K64" s="395"/>
      <c r="L64" s="395"/>
      <c r="M64" s="395"/>
      <c r="N64" s="396"/>
      <c r="AM64" s="382"/>
      <c r="AN64" s="382" t="s">
        <v>586</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x14ac:dyDescent="0.15">
      <c r="B65" s="375"/>
      <c r="AN65" s="1297" t="s">
        <v>595</v>
      </c>
      <c r="AO65" s="1288"/>
      <c r="AP65" s="1288"/>
      <c r="AQ65" s="1288"/>
      <c r="AR65" s="1288"/>
      <c r="AS65" s="1288"/>
      <c r="AT65" s="1288"/>
      <c r="AU65" s="1288"/>
      <c r="AV65" s="1288"/>
      <c r="AW65" s="1288"/>
      <c r="AX65" s="1288"/>
      <c r="AY65" s="1288"/>
      <c r="AZ65" s="1288"/>
      <c r="BA65" s="1288"/>
      <c r="BB65" s="1288"/>
      <c r="BC65" s="1288"/>
      <c r="BD65" s="1288"/>
      <c r="BE65" s="1288"/>
      <c r="BF65" s="1288"/>
      <c r="BG65" s="1288"/>
      <c r="BH65" s="1288"/>
      <c r="BI65" s="1288"/>
      <c r="BJ65" s="1288"/>
      <c r="BK65" s="1288"/>
      <c r="BL65" s="1288"/>
      <c r="BM65" s="1288"/>
      <c r="BN65" s="1288"/>
      <c r="BO65" s="1288"/>
      <c r="BP65" s="1288"/>
      <c r="BQ65" s="1288"/>
      <c r="BR65" s="1288"/>
      <c r="BS65" s="1288"/>
      <c r="BT65" s="1288"/>
      <c r="BU65" s="1288"/>
      <c r="BV65" s="1288"/>
      <c r="BW65" s="1288"/>
      <c r="BX65" s="1288"/>
      <c r="BY65" s="1288"/>
      <c r="BZ65" s="1288"/>
      <c r="CA65" s="1288"/>
      <c r="CB65" s="1288"/>
      <c r="CC65" s="1288"/>
      <c r="CD65" s="1288"/>
      <c r="CE65" s="1288"/>
      <c r="CF65" s="1288"/>
      <c r="CG65" s="1288"/>
      <c r="CH65" s="1288"/>
      <c r="CI65" s="1288"/>
      <c r="CJ65" s="1288"/>
      <c r="CK65" s="1288"/>
      <c r="CL65" s="1288"/>
      <c r="CM65" s="1288"/>
      <c r="CN65" s="1288"/>
      <c r="CO65" s="1288"/>
      <c r="CP65" s="1288"/>
      <c r="CQ65" s="1288"/>
      <c r="CR65" s="1288"/>
      <c r="CS65" s="1288"/>
      <c r="CT65" s="1288"/>
      <c r="CU65" s="1288"/>
      <c r="CV65" s="1288"/>
      <c r="CW65" s="1288"/>
      <c r="CX65" s="1288"/>
      <c r="CY65" s="1288"/>
      <c r="CZ65" s="1288"/>
      <c r="DA65" s="1288"/>
      <c r="DB65" s="1288"/>
      <c r="DC65" s="1289"/>
    </row>
    <row r="66" spans="2:107" x14ac:dyDescent="0.15">
      <c r="B66" s="375"/>
      <c r="AN66" s="1290"/>
      <c r="AO66" s="1291"/>
      <c r="AP66" s="1291"/>
      <c r="AQ66" s="1291"/>
      <c r="AR66" s="1291"/>
      <c r="AS66" s="1291"/>
      <c r="AT66" s="1291"/>
      <c r="AU66" s="1291"/>
      <c r="AV66" s="1291"/>
      <c r="AW66" s="1291"/>
      <c r="AX66" s="1291"/>
      <c r="AY66" s="1291"/>
      <c r="AZ66" s="1291"/>
      <c r="BA66" s="1291"/>
      <c r="BB66" s="1291"/>
      <c r="BC66" s="1291"/>
      <c r="BD66" s="1291"/>
      <c r="BE66" s="1291"/>
      <c r="BF66" s="1291"/>
      <c r="BG66" s="1291"/>
      <c r="BH66" s="1291"/>
      <c r="BI66" s="1291"/>
      <c r="BJ66" s="1291"/>
      <c r="BK66" s="1291"/>
      <c r="BL66" s="1291"/>
      <c r="BM66" s="1291"/>
      <c r="BN66" s="1291"/>
      <c r="BO66" s="1291"/>
      <c r="BP66" s="1291"/>
      <c r="BQ66" s="1291"/>
      <c r="BR66" s="1291"/>
      <c r="BS66" s="1291"/>
      <c r="BT66" s="1291"/>
      <c r="BU66" s="1291"/>
      <c r="BV66" s="1291"/>
      <c r="BW66" s="1291"/>
      <c r="BX66" s="1291"/>
      <c r="BY66" s="1291"/>
      <c r="BZ66" s="1291"/>
      <c r="CA66" s="1291"/>
      <c r="CB66" s="1291"/>
      <c r="CC66" s="1291"/>
      <c r="CD66" s="1291"/>
      <c r="CE66" s="1291"/>
      <c r="CF66" s="1291"/>
      <c r="CG66" s="1291"/>
      <c r="CH66" s="1291"/>
      <c r="CI66" s="1291"/>
      <c r="CJ66" s="1291"/>
      <c r="CK66" s="1291"/>
      <c r="CL66" s="1291"/>
      <c r="CM66" s="1291"/>
      <c r="CN66" s="1291"/>
      <c r="CO66" s="1291"/>
      <c r="CP66" s="1291"/>
      <c r="CQ66" s="1291"/>
      <c r="CR66" s="1291"/>
      <c r="CS66" s="1291"/>
      <c r="CT66" s="1291"/>
      <c r="CU66" s="1291"/>
      <c r="CV66" s="1291"/>
      <c r="CW66" s="1291"/>
      <c r="CX66" s="1291"/>
      <c r="CY66" s="1291"/>
      <c r="CZ66" s="1291"/>
      <c r="DA66" s="1291"/>
      <c r="DB66" s="1291"/>
      <c r="DC66" s="1292"/>
    </row>
    <row r="67" spans="2:107" x14ac:dyDescent="0.15">
      <c r="B67" s="375"/>
      <c r="AN67" s="1290"/>
      <c r="AO67" s="1291"/>
      <c r="AP67" s="1291"/>
      <c r="AQ67" s="1291"/>
      <c r="AR67" s="1291"/>
      <c r="AS67" s="1291"/>
      <c r="AT67" s="1291"/>
      <c r="AU67" s="1291"/>
      <c r="AV67" s="1291"/>
      <c r="AW67" s="1291"/>
      <c r="AX67" s="1291"/>
      <c r="AY67" s="1291"/>
      <c r="AZ67" s="1291"/>
      <c r="BA67" s="1291"/>
      <c r="BB67" s="1291"/>
      <c r="BC67" s="1291"/>
      <c r="BD67" s="1291"/>
      <c r="BE67" s="1291"/>
      <c r="BF67" s="1291"/>
      <c r="BG67" s="1291"/>
      <c r="BH67" s="1291"/>
      <c r="BI67" s="1291"/>
      <c r="BJ67" s="1291"/>
      <c r="BK67" s="1291"/>
      <c r="BL67" s="1291"/>
      <c r="BM67" s="1291"/>
      <c r="BN67" s="1291"/>
      <c r="BO67" s="1291"/>
      <c r="BP67" s="1291"/>
      <c r="BQ67" s="1291"/>
      <c r="BR67" s="1291"/>
      <c r="BS67" s="1291"/>
      <c r="BT67" s="1291"/>
      <c r="BU67" s="1291"/>
      <c r="BV67" s="1291"/>
      <c r="BW67" s="1291"/>
      <c r="BX67" s="1291"/>
      <c r="BY67" s="1291"/>
      <c r="BZ67" s="1291"/>
      <c r="CA67" s="1291"/>
      <c r="CB67" s="1291"/>
      <c r="CC67" s="1291"/>
      <c r="CD67" s="1291"/>
      <c r="CE67" s="1291"/>
      <c r="CF67" s="1291"/>
      <c r="CG67" s="1291"/>
      <c r="CH67" s="1291"/>
      <c r="CI67" s="1291"/>
      <c r="CJ67" s="1291"/>
      <c r="CK67" s="1291"/>
      <c r="CL67" s="1291"/>
      <c r="CM67" s="1291"/>
      <c r="CN67" s="1291"/>
      <c r="CO67" s="1291"/>
      <c r="CP67" s="1291"/>
      <c r="CQ67" s="1291"/>
      <c r="CR67" s="1291"/>
      <c r="CS67" s="1291"/>
      <c r="CT67" s="1291"/>
      <c r="CU67" s="1291"/>
      <c r="CV67" s="1291"/>
      <c r="CW67" s="1291"/>
      <c r="CX67" s="1291"/>
      <c r="CY67" s="1291"/>
      <c r="CZ67" s="1291"/>
      <c r="DA67" s="1291"/>
      <c r="DB67" s="1291"/>
      <c r="DC67" s="1292"/>
    </row>
    <row r="68" spans="2:107" x14ac:dyDescent="0.15">
      <c r="B68" s="375"/>
      <c r="AN68" s="1290"/>
      <c r="AO68" s="1291"/>
      <c r="AP68" s="1291"/>
      <c r="AQ68" s="1291"/>
      <c r="AR68" s="1291"/>
      <c r="AS68" s="1291"/>
      <c r="AT68" s="1291"/>
      <c r="AU68" s="1291"/>
      <c r="AV68" s="1291"/>
      <c r="AW68" s="1291"/>
      <c r="AX68" s="1291"/>
      <c r="AY68" s="1291"/>
      <c r="AZ68" s="1291"/>
      <c r="BA68" s="1291"/>
      <c r="BB68" s="1291"/>
      <c r="BC68" s="1291"/>
      <c r="BD68" s="1291"/>
      <c r="BE68" s="1291"/>
      <c r="BF68" s="1291"/>
      <c r="BG68" s="1291"/>
      <c r="BH68" s="1291"/>
      <c r="BI68" s="1291"/>
      <c r="BJ68" s="1291"/>
      <c r="BK68" s="1291"/>
      <c r="BL68" s="1291"/>
      <c r="BM68" s="1291"/>
      <c r="BN68" s="1291"/>
      <c r="BO68" s="1291"/>
      <c r="BP68" s="1291"/>
      <c r="BQ68" s="1291"/>
      <c r="BR68" s="1291"/>
      <c r="BS68" s="1291"/>
      <c r="BT68" s="1291"/>
      <c r="BU68" s="1291"/>
      <c r="BV68" s="1291"/>
      <c r="BW68" s="1291"/>
      <c r="BX68" s="1291"/>
      <c r="BY68" s="1291"/>
      <c r="BZ68" s="1291"/>
      <c r="CA68" s="1291"/>
      <c r="CB68" s="1291"/>
      <c r="CC68" s="1291"/>
      <c r="CD68" s="1291"/>
      <c r="CE68" s="1291"/>
      <c r="CF68" s="1291"/>
      <c r="CG68" s="1291"/>
      <c r="CH68" s="1291"/>
      <c r="CI68" s="1291"/>
      <c r="CJ68" s="1291"/>
      <c r="CK68" s="1291"/>
      <c r="CL68" s="1291"/>
      <c r="CM68" s="1291"/>
      <c r="CN68" s="1291"/>
      <c r="CO68" s="1291"/>
      <c r="CP68" s="1291"/>
      <c r="CQ68" s="1291"/>
      <c r="CR68" s="1291"/>
      <c r="CS68" s="1291"/>
      <c r="CT68" s="1291"/>
      <c r="CU68" s="1291"/>
      <c r="CV68" s="1291"/>
      <c r="CW68" s="1291"/>
      <c r="CX68" s="1291"/>
      <c r="CY68" s="1291"/>
      <c r="CZ68" s="1291"/>
      <c r="DA68" s="1291"/>
      <c r="DB68" s="1291"/>
      <c r="DC68" s="1292"/>
    </row>
    <row r="69" spans="2:107" x14ac:dyDescent="0.15">
      <c r="B69" s="375"/>
      <c r="AN69" s="1293"/>
      <c r="AO69" s="1294"/>
      <c r="AP69" s="1294"/>
      <c r="AQ69" s="1294"/>
      <c r="AR69" s="1294"/>
      <c r="AS69" s="1294"/>
      <c r="AT69" s="1294"/>
      <c r="AU69" s="1294"/>
      <c r="AV69" s="1294"/>
      <c r="AW69" s="1294"/>
      <c r="AX69" s="1294"/>
      <c r="AY69" s="1294"/>
      <c r="AZ69" s="1294"/>
      <c r="BA69" s="1294"/>
      <c r="BB69" s="1294"/>
      <c r="BC69" s="1294"/>
      <c r="BD69" s="1294"/>
      <c r="BE69" s="1294"/>
      <c r="BF69" s="1294"/>
      <c r="BG69" s="1294"/>
      <c r="BH69" s="1294"/>
      <c r="BI69" s="1294"/>
      <c r="BJ69" s="1294"/>
      <c r="BK69" s="1294"/>
      <c r="BL69" s="1294"/>
      <c r="BM69" s="1294"/>
      <c r="BN69" s="1294"/>
      <c r="BO69" s="1294"/>
      <c r="BP69" s="1294"/>
      <c r="BQ69" s="1294"/>
      <c r="BR69" s="1294"/>
      <c r="BS69" s="1294"/>
      <c r="BT69" s="1294"/>
      <c r="BU69" s="1294"/>
      <c r="BV69" s="1294"/>
      <c r="BW69" s="1294"/>
      <c r="BX69" s="1294"/>
      <c r="BY69" s="1294"/>
      <c r="BZ69" s="1294"/>
      <c r="CA69" s="1294"/>
      <c r="CB69" s="1294"/>
      <c r="CC69" s="1294"/>
      <c r="CD69" s="1294"/>
      <c r="CE69" s="1294"/>
      <c r="CF69" s="1294"/>
      <c r="CG69" s="1294"/>
      <c r="CH69" s="1294"/>
      <c r="CI69" s="1294"/>
      <c r="CJ69" s="1294"/>
      <c r="CK69" s="1294"/>
      <c r="CL69" s="1294"/>
      <c r="CM69" s="1294"/>
      <c r="CN69" s="1294"/>
      <c r="CO69" s="1294"/>
      <c r="CP69" s="1294"/>
      <c r="CQ69" s="1294"/>
      <c r="CR69" s="1294"/>
      <c r="CS69" s="1294"/>
      <c r="CT69" s="1294"/>
      <c r="CU69" s="1294"/>
      <c r="CV69" s="1294"/>
      <c r="CW69" s="1294"/>
      <c r="CX69" s="1294"/>
      <c r="CY69" s="1294"/>
      <c r="CZ69" s="1294"/>
      <c r="DA69" s="1294"/>
      <c r="DB69" s="1294"/>
      <c r="DC69" s="1295"/>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9" t="s">
        <v>587</v>
      </c>
    </row>
    <row r="72" spans="2:107" x14ac:dyDescent="0.15">
      <c r="B72" s="375"/>
      <c r="G72" s="1282"/>
      <c r="H72" s="1282"/>
      <c r="I72" s="1282"/>
      <c r="J72" s="1282"/>
      <c r="K72" s="385"/>
      <c r="L72" s="385"/>
      <c r="M72" s="386"/>
      <c r="N72" s="386"/>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1" t="s">
        <v>540</v>
      </c>
      <c r="BQ72" s="1281"/>
      <c r="BR72" s="1281"/>
      <c r="BS72" s="1281"/>
      <c r="BT72" s="1281"/>
      <c r="BU72" s="1281"/>
      <c r="BV72" s="1281"/>
      <c r="BW72" s="1281"/>
      <c r="BX72" s="1281" t="s">
        <v>541</v>
      </c>
      <c r="BY72" s="1281"/>
      <c r="BZ72" s="1281"/>
      <c r="CA72" s="1281"/>
      <c r="CB72" s="1281"/>
      <c r="CC72" s="1281"/>
      <c r="CD72" s="1281"/>
      <c r="CE72" s="1281"/>
      <c r="CF72" s="1281" t="s">
        <v>542</v>
      </c>
      <c r="CG72" s="1281"/>
      <c r="CH72" s="1281"/>
      <c r="CI72" s="1281"/>
      <c r="CJ72" s="1281"/>
      <c r="CK72" s="1281"/>
      <c r="CL72" s="1281"/>
      <c r="CM72" s="1281"/>
      <c r="CN72" s="1281" t="s">
        <v>543</v>
      </c>
      <c r="CO72" s="1281"/>
      <c r="CP72" s="1281"/>
      <c r="CQ72" s="1281"/>
      <c r="CR72" s="1281"/>
      <c r="CS72" s="1281"/>
      <c r="CT72" s="1281"/>
      <c r="CU72" s="1281"/>
      <c r="CV72" s="1281" t="s">
        <v>544</v>
      </c>
      <c r="CW72" s="1281"/>
      <c r="CX72" s="1281"/>
      <c r="CY72" s="1281"/>
      <c r="CZ72" s="1281"/>
      <c r="DA72" s="1281"/>
      <c r="DB72" s="1281"/>
      <c r="DC72" s="1281"/>
    </row>
    <row r="73" spans="2:107" x14ac:dyDescent="0.15">
      <c r="B73" s="375"/>
      <c r="G73" s="1284"/>
      <c r="H73" s="1284"/>
      <c r="I73" s="1284"/>
      <c r="J73" s="1284"/>
      <c r="K73" s="1280"/>
      <c r="L73" s="1280"/>
      <c r="M73" s="1280"/>
      <c r="N73" s="1280"/>
      <c r="AM73" s="384"/>
      <c r="AN73" s="1279" t="s">
        <v>588</v>
      </c>
      <c r="AO73" s="1279"/>
      <c r="AP73" s="1279"/>
      <c r="AQ73" s="1279"/>
      <c r="AR73" s="1279"/>
      <c r="AS73" s="1279"/>
      <c r="AT73" s="1279"/>
      <c r="AU73" s="1279"/>
      <c r="AV73" s="1279"/>
      <c r="AW73" s="1279"/>
      <c r="AX73" s="1279"/>
      <c r="AY73" s="1279"/>
      <c r="AZ73" s="1279"/>
      <c r="BA73" s="1279"/>
      <c r="BB73" s="1279" t="s">
        <v>589</v>
      </c>
      <c r="BC73" s="1279"/>
      <c r="BD73" s="1279"/>
      <c r="BE73" s="1279"/>
      <c r="BF73" s="1279"/>
      <c r="BG73" s="1279"/>
      <c r="BH73" s="1279"/>
      <c r="BI73" s="1279"/>
      <c r="BJ73" s="1279"/>
      <c r="BK73" s="1279"/>
      <c r="BL73" s="1279"/>
      <c r="BM73" s="1279"/>
      <c r="BN73" s="1279"/>
      <c r="BO73" s="1279"/>
      <c r="BP73" s="1276">
        <v>5.2</v>
      </c>
      <c r="BQ73" s="1276"/>
      <c r="BR73" s="1276"/>
      <c r="BS73" s="1276"/>
      <c r="BT73" s="1276"/>
      <c r="BU73" s="1276"/>
      <c r="BV73" s="1276"/>
      <c r="BW73" s="1276"/>
      <c r="BX73" s="1276">
        <v>7.7</v>
      </c>
      <c r="BY73" s="1276"/>
      <c r="BZ73" s="1276"/>
      <c r="CA73" s="1276"/>
      <c r="CB73" s="1276"/>
      <c r="CC73" s="1276"/>
      <c r="CD73" s="1276"/>
      <c r="CE73" s="1276"/>
      <c r="CF73" s="1276"/>
      <c r="CG73" s="1276"/>
      <c r="CH73" s="1276"/>
      <c r="CI73" s="1276"/>
      <c r="CJ73" s="1276"/>
      <c r="CK73" s="1276"/>
      <c r="CL73" s="1276"/>
      <c r="CM73" s="1276"/>
      <c r="CN73" s="1276"/>
      <c r="CO73" s="1276"/>
      <c r="CP73" s="1276"/>
      <c r="CQ73" s="1276"/>
      <c r="CR73" s="1276"/>
      <c r="CS73" s="1276"/>
      <c r="CT73" s="1276"/>
      <c r="CU73" s="1276"/>
      <c r="CV73" s="1276"/>
      <c r="CW73" s="1276"/>
      <c r="CX73" s="1276"/>
      <c r="CY73" s="1276"/>
      <c r="CZ73" s="1276"/>
      <c r="DA73" s="1276"/>
      <c r="DB73" s="1276"/>
      <c r="DC73" s="1276"/>
    </row>
    <row r="74" spans="2:107" x14ac:dyDescent="0.15">
      <c r="B74" s="375"/>
      <c r="G74" s="1284"/>
      <c r="H74" s="1284"/>
      <c r="I74" s="1284"/>
      <c r="J74" s="1284"/>
      <c r="K74" s="1280"/>
      <c r="L74" s="1280"/>
      <c r="M74" s="1280"/>
      <c r="N74" s="1280"/>
      <c r="AM74" s="384"/>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x14ac:dyDescent="0.15">
      <c r="B75" s="375"/>
      <c r="G75" s="1284"/>
      <c r="H75" s="1284"/>
      <c r="I75" s="1282"/>
      <c r="J75" s="1282"/>
      <c r="K75" s="1283"/>
      <c r="L75" s="1283"/>
      <c r="M75" s="1283"/>
      <c r="N75" s="1283"/>
      <c r="AM75" s="384"/>
      <c r="AN75" s="1279"/>
      <c r="AO75" s="1279"/>
      <c r="AP75" s="1279"/>
      <c r="AQ75" s="1279"/>
      <c r="AR75" s="1279"/>
      <c r="AS75" s="1279"/>
      <c r="AT75" s="1279"/>
      <c r="AU75" s="1279"/>
      <c r="AV75" s="1279"/>
      <c r="AW75" s="1279"/>
      <c r="AX75" s="1279"/>
      <c r="AY75" s="1279"/>
      <c r="AZ75" s="1279"/>
      <c r="BA75" s="1279"/>
      <c r="BB75" s="1279" t="s">
        <v>593</v>
      </c>
      <c r="BC75" s="1279"/>
      <c r="BD75" s="1279"/>
      <c r="BE75" s="1279"/>
      <c r="BF75" s="1279"/>
      <c r="BG75" s="1279"/>
      <c r="BH75" s="1279"/>
      <c r="BI75" s="1279"/>
      <c r="BJ75" s="1279"/>
      <c r="BK75" s="1279"/>
      <c r="BL75" s="1279"/>
      <c r="BM75" s="1279"/>
      <c r="BN75" s="1279"/>
      <c r="BO75" s="1279"/>
      <c r="BP75" s="1276">
        <v>4</v>
      </c>
      <c r="BQ75" s="1276"/>
      <c r="BR75" s="1276"/>
      <c r="BS75" s="1276"/>
      <c r="BT75" s="1276"/>
      <c r="BU75" s="1276"/>
      <c r="BV75" s="1276"/>
      <c r="BW75" s="1276"/>
      <c r="BX75" s="1276">
        <v>4.5</v>
      </c>
      <c r="BY75" s="1276"/>
      <c r="BZ75" s="1276"/>
      <c r="CA75" s="1276"/>
      <c r="CB75" s="1276"/>
      <c r="CC75" s="1276"/>
      <c r="CD75" s="1276"/>
      <c r="CE75" s="1276"/>
      <c r="CF75" s="1276">
        <v>4.5</v>
      </c>
      <c r="CG75" s="1276"/>
      <c r="CH75" s="1276"/>
      <c r="CI75" s="1276"/>
      <c r="CJ75" s="1276"/>
      <c r="CK75" s="1276"/>
      <c r="CL75" s="1276"/>
      <c r="CM75" s="1276"/>
      <c r="CN75" s="1276">
        <v>4.3</v>
      </c>
      <c r="CO75" s="1276"/>
      <c r="CP75" s="1276"/>
      <c r="CQ75" s="1276"/>
      <c r="CR75" s="1276"/>
      <c r="CS75" s="1276"/>
      <c r="CT75" s="1276"/>
      <c r="CU75" s="1276"/>
      <c r="CV75" s="1276">
        <v>3.8</v>
      </c>
      <c r="CW75" s="1276"/>
      <c r="CX75" s="1276"/>
      <c r="CY75" s="1276"/>
      <c r="CZ75" s="1276"/>
      <c r="DA75" s="1276"/>
      <c r="DB75" s="1276"/>
      <c r="DC75" s="1276"/>
    </row>
    <row r="76" spans="2:107" x14ac:dyDescent="0.15">
      <c r="B76" s="375"/>
      <c r="G76" s="1284"/>
      <c r="H76" s="1284"/>
      <c r="I76" s="1282"/>
      <c r="J76" s="1282"/>
      <c r="K76" s="1283"/>
      <c r="L76" s="1283"/>
      <c r="M76" s="1283"/>
      <c r="N76" s="1283"/>
      <c r="AM76" s="384"/>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x14ac:dyDescent="0.15">
      <c r="B77" s="375"/>
      <c r="G77" s="1282"/>
      <c r="H77" s="1282"/>
      <c r="I77" s="1282"/>
      <c r="J77" s="1282"/>
      <c r="K77" s="1280"/>
      <c r="L77" s="1280"/>
      <c r="M77" s="1280"/>
      <c r="N77" s="1280"/>
      <c r="AN77" s="1281" t="s">
        <v>591</v>
      </c>
      <c r="AO77" s="1281"/>
      <c r="AP77" s="1281"/>
      <c r="AQ77" s="1281"/>
      <c r="AR77" s="1281"/>
      <c r="AS77" s="1281"/>
      <c r="AT77" s="1281"/>
      <c r="AU77" s="1281"/>
      <c r="AV77" s="1281"/>
      <c r="AW77" s="1281"/>
      <c r="AX77" s="1281"/>
      <c r="AY77" s="1281"/>
      <c r="AZ77" s="1281"/>
      <c r="BA77" s="1281"/>
      <c r="BB77" s="1279" t="s">
        <v>589</v>
      </c>
      <c r="BC77" s="1279"/>
      <c r="BD77" s="1279"/>
      <c r="BE77" s="1279"/>
      <c r="BF77" s="1279"/>
      <c r="BG77" s="1279"/>
      <c r="BH77" s="1279"/>
      <c r="BI77" s="1279"/>
      <c r="BJ77" s="1279"/>
      <c r="BK77" s="1279"/>
      <c r="BL77" s="1279"/>
      <c r="BM77" s="1279"/>
      <c r="BN77" s="1279"/>
      <c r="BO77" s="1279"/>
      <c r="BP77" s="1276">
        <v>20.2</v>
      </c>
      <c r="BQ77" s="1276"/>
      <c r="BR77" s="1276"/>
      <c r="BS77" s="1276"/>
      <c r="BT77" s="1276"/>
      <c r="BU77" s="1276"/>
      <c r="BV77" s="1276"/>
      <c r="BW77" s="1276"/>
      <c r="BX77" s="1276">
        <v>18.2</v>
      </c>
      <c r="BY77" s="1276"/>
      <c r="BZ77" s="1276"/>
      <c r="CA77" s="1276"/>
      <c r="CB77" s="1276"/>
      <c r="CC77" s="1276"/>
      <c r="CD77" s="1276"/>
      <c r="CE77" s="1276"/>
      <c r="CF77" s="1276">
        <v>20.3</v>
      </c>
      <c r="CG77" s="1276"/>
      <c r="CH77" s="1276"/>
      <c r="CI77" s="1276"/>
      <c r="CJ77" s="1276"/>
      <c r="CK77" s="1276"/>
      <c r="CL77" s="1276"/>
      <c r="CM77" s="1276"/>
      <c r="CN77" s="1276">
        <v>15.5</v>
      </c>
      <c r="CO77" s="1276"/>
      <c r="CP77" s="1276"/>
      <c r="CQ77" s="1276"/>
      <c r="CR77" s="1276"/>
      <c r="CS77" s="1276"/>
      <c r="CT77" s="1276"/>
      <c r="CU77" s="1276"/>
      <c r="CV77" s="1276">
        <v>4.5999999999999996</v>
      </c>
      <c r="CW77" s="1276"/>
      <c r="CX77" s="1276"/>
      <c r="CY77" s="1276"/>
      <c r="CZ77" s="1276"/>
      <c r="DA77" s="1276"/>
      <c r="DB77" s="1276"/>
      <c r="DC77" s="1276"/>
    </row>
    <row r="78" spans="2:107" x14ac:dyDescent="0.15">
      <c r="B78" s="375"/>
      <c r="G78" s="1282"/>
      <c r="H78" s="1282"/>
      <c r="I78" s="1282"/>
      <c r="J78" s="1282"/>
      <c r="K78" s="1280"/>
      <c r="L78" s="1280"/>
      <c r="M78" s="1280"/>
      <c r="N78" s="1280"/>
      <c r="AN78" s="1281"/>
      <c r="AO78" s="1281"/>
      <c r="AP78" s="1281"/>
      <c r="AQ78" s="1281"/>
      <c r="AR78" s="1281"/>
      <c r="AS78" s="1281"/>
      <c r="AT78" s="1281"/>
      <c r="AU78" s="1281"/>
      <c r="AV78" s="1281"/>
      <c r="AW78" s="1281"/>
      <c r="AX78" s="1281"/>
      <c r="AY78" s="1281"/>
      <c r="AZ78" s="1281"/>
      <c r="BA78" s="1281"/>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x14ac:dyDescent="0.15">
      <c r="B79" s="375"/>
      <c r="G79" s="1282"/>
      <c r="H79" s="1282"/>
      <c r="I79" s="1277"/>
      <c r="J79" s="1277"/>
      <c r="K79" s="1278"/>
      <c r="L79" s="1278"/>
      <c r="M79" s="1278"/>
      <c r="N79" s="1278"/>
      <c r="AN79" s="1281"/>
      <c r="AO79" s="1281"/>
      <c r="AP79" s="1281"/>
      <c r="AQ79" s="1281"/>
      <c r="AR79" s="1281"/>
      <c r="AS79" s="1281"/>
      <c r="AT79" s="1281"/>
      <c r="AU79" s="1281"/>
      <c r="AV79" s="1281"/>
      <c r="AW79" s="1281"/>
      <c r="AX79" s="1281"/>
      <c r="AY79" s="1281"/>
      <c r="AZ79" s="1281"/>
      <c r="BA79" s="1281"/>
      <c r="BB79" s="1279" t="s">
        <v>593</v>
      </c>
      <c r="BC79" s="1279"/>
      <c r="BD79" s="1279"/>
      <c r="BE79" s="1279"/>
      <c r="BF79" s="1279"/>
      <c r="BG79" s="1279"/>
      <c r="BH79" s="1279"/>
      <c r="BI79" s="1279"/>
      <c r="BJ79" s="1279"/>
      <c r="BK79" s="1279"/>
      <c r="BL79" s="1279"/>
      <c r="BM79" s="1279"/>
      <c r="BN79" s="1279"/>
      <c r="BO79" s="1279"/>
      <c r="BP79" s="1276">
        <v>6.8</v>
      </c>
      <c r="BQ79" s="1276"/>
      <c r="BR79" s="1276"/>
      <c r="BS79" s="1276"/>
      <c r="BT79" s="1276"/>
      <c r="BU79" s="1276"/>
      <c r="BV79" s="1276"/>
      <c r="BW79" s="1276"/>
      <c r="BX79" s="1276">
        <v>6.8</v>
      </c>
      <c r="BY79" s="1276"/>
      <c r="BZ79" s="1276"/>
      <c r="CA79" s="1276"/>
      <c r="CB79" s="1276"/>
      <c r="CC79" s="1276"/>
      <c r="CD79" s="1276"/>
      <c r="CE79" s="1276"/>
      <c r="CF79" s="1276">
        <v>6.6</v>
      </c>
      <c r="CG79" s="1276"/>
      <c r="CH79" s="1276"/>
      <c r="CI79" s="1276"/>
      <c r="CJ79" s="1276"/>
      <c r="CK79" s="1276"/>
      <c r="CL79" s="1276"/>
      <c r="CM79" s="1276"/>
      <c r="CN79" s="1276">
        <v>6.4</v>
      </c>
      <c r="CO79" s="1276"/>
      <c r="CP79" s="1276"/>
      <c r="CQ79" s="1276"/>
      <c r="CR79" s="1276"/>
      <c r="CS79" s="1276"/>
      <c r="CT79" s="1276"/>
      <c r="CU79" s="1276"/>
      <c r="CV79" s="1276">
        <v>6.3</v>
      </c>
      <c r="CW79" s="1276"/>
      <c r="CX79" s="1276"/>
      <c r="CY79" s="1276"/>
      <c r="CZ79" s="1276"/>
      <c r="DA79" s="1276"/>
      <c r="DB79" s="1276"/>
      <c r="DC79" s="1276"/>
    </row>
    <row r="80" spans="2:107" x14ac:dyDescent="0.15">
      <c r="B80" s="375"/>
      <c r="G80" s="1282"/>
      <c r="H80" s="1282"/>
      <c r="I80" s="1277"/>
      <c r="J80" s="1277"/>
      <c r="K80" s="1278"/>
      <c r="L80" s="1278"/>
      <c r="M80" s="1278"/>
      <c r="N80" s="1278"/>
      <c r="AN80" s="1281"/>
      <c r="AO80" s="1281"/>
      <c r="AP80" s="1281"/>
      <c r="AQ80" s="1281"/>
      <c r="AR80" s="1281"/>
      <c r="AS80" s="1281"/>
      <c r="AT80" s="1281"/>
      <c r="AU80" s="1281"/>
      <c r="AV80" s="1281"/>
      <c r="AW80" s="1281"/>
      <c r="AX80" s="1281"/>
      <c r="AY80" s="1281"/>
      <c r="AZ80" s="1281"/>
      <c r="BA80" s="1281"/>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9"/>
      <c r="DE84" s="369"/>
    </row>
    <row r="85" spans="2:109" x14ac:dyDescent="0.15">
      <c r="DD85" s="369"/>
      <c r="DE85" s="369"/>
    </row>
  </sheetData>
  <sheetProtection algorithmName="SHA-512" hashValue="JGTk8O/9rhzPGiQr6cbY8sGhq3f2vKCwwy+XNqGPPJ0z1HRFARYh4PvoQukoyubx6CXncRul9upT/HUIyIKQlA==" saltValue="48N2r4mVbdDwaWdOii6xo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487</v>
      </c>
    </row>
  </sheetData>
  <sheetProtection algorithmName="SHA-512" hashValue="V21t5x7oAopkHJB4GQhV9/gnpZVqTKM8MH9R+9NF59u3l6hywdcUqfRUOtJgPcs9bABupkhpXSK/YIYT/w1+vA==" saltValue="h06G11gYPHFIh/fghfGu0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487</v>
      </c>
    </row>
  </sheetData>
  <sheetProtection algorithmName="SHA-512" hashValue="tzjbiLXDj+1Y9+0VBvegynQ9S5b8zB3ZPnTsyL/3gF51atsXOJK2i/2oQJyOxjqvYnSwKoKX0m8nJKd4t6vdyA==" saltValue="JfTJy7bplLg2uijolgrgW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537</v>
      </c>
      <c r="G2" s="148"/>
      <c r="H2" s="149"/>
    </row>
    <row r="3" spans="1:8" x14ac:dyDescent="0.15">
      <c r="A3" s="145" t="s">
        <v>530</v>
      </c>
      <c r="B3" s="150"/>
      <c r="C3" s="151"/>
      <c r="D3" s="152">
        <v>30159</v>
      </c>
      <c r="E3" s="153"/>
      <c r="F3" s="154">
        <v>52191</v>
      </c>
      <c r="G3" s="155"/>
      <c r="H3" s="156"/>
    </row>
    <row r="4" spans="1:8" x14ac:dyDescent="0.15">
      <c r="A4" s="157"/>
      <c r="B4" s="158"/>
      <c r="C4" s="159"/>
      <c r="D4" s="160">
        <v>21212</v>
      </c>
      <c r="E4" s="161"/>
      <c r="F4" s="162">
        <v>24843</v>
      </c>
      <c r="G4" s="163"/>
      <c r="H4" s="164"/>
    </row>
    <row r="5" spans="1:8" x14ac:dyDescent="0.15">
      <c r="A5" s="145" t="s">
        <v>532</v>
      </c>
      <c r="B5" s="150"/>
      <c r="C5" s="151"/>
      <c r="D5" s="152">
        <v>26188</v>
      </c>
      <c r="E5" s="153"/>
      <c r="F5" s="154">
        <v>47387</v>
      </c>
      <c r="G5" s="155"/>
      <c r="H5" s="156"/>
    </row>
    <row r="6" spans="1:8" x14ac:dyDescent="0.15">
      <c r="A6" s="157"/>
      <c r="B6" s="158"/>
      <c r="C6" s="159"/>
      <c r="D6" s="160">
        <v>18581</v>
      </c>
      <c r="E6" s="161"/>
      <c r="F6" s="162">
        <v>24928</v>
      </c>
      <c r="G6" s="163"/>
      <c r="H6" s="164"/>
    </row>
    <row r="7" spans="1:8" x14ac:dyDescent="0.15">
      <c r="A7" s="145" t="s">
        <v>533</v>
      </c>
      <c r="B7" s="150"/>
      <c r="C7" s="151"/>
      <c r="D7" s="152">
        <v>30108</v>
      </c>
      <c r="E7" s="153"/>
      <c r="F7" s="154">
        <v>51264</v>
      </c>
      <c r="G7" s="155"/>
      <c r="H7" s="156"/>
    </row>
    <row r="8" spans="1:8" x14ac:dyDescent="0.15">
      <c r="A8" s="157"/>
      <c r="B8" s="158"/>
      <c r="C8" s="159"/>
      <c r="D8" s="160">
        <v>22588</v>
      </c>
      <c r="E8" s="161"/>
      <c r="F8" s="162">
        <v>26040</v>
      </c>
      <c r="G8" s="163"/>
      <c r="H8" s="164"/>
    </row>
    <row r="9" spans="1:8" x14ac:dyDescent="0.15">
      <c r="A9" s="145" t="s">
        <v>534</v>
      </c>
      <c r="B9" s="150"/>
      <c r="C9" s="151"/>
      <c r="D9" s="152">
        <v>27403</v>
      </c>
      <c r="E9" s="153"/>
      <c r="F9" s="154">
        <v>52068</v>
      </c>
      <c r="G9" s="155"/>
      <c r="H9" s="156"/>
    </row>
    <row r="10" spans="1:8" x14ac:dyDescent="0.15">
      <c r="A10" s="157"/>
      <c r="B10" s="158"/>
      <c r="C10" s="159"/>
      <c r="D10" s="160">
        <v>17312</v>
      </c>
      <c r="E10" s="161"/>
      <c r="F10" s="162">
        <v>26936</v>
      </c>
      <c r="G10" s="163"/>
      <c r="H10" s="164"/>
    </row>
    <row r="11" spans="1:8" x14ac:dyDescent="0.15">
      <c r="A11" s="145" t="s">
        <v>535</v>
      </c>
      <c r="B11" s="150"/>
      <c r="C11" s="151"/>
      <c r="D11" s="152">
        <v>48776</v>
      </c>
      <c r="E11" s="153"/>
      <c r="F11" s="154">
        <v>47161</v>
      </c>
      <c r="G11" s="155"/>
      <c r="H11" s="156"/>
    </row>
    <row r="12" spans="1:8" x14ac:dyDescent="0.15">
      <c r="A12" s="157"/>
      <c r="B12" s="158"/>
      <c r="C12" s="165"/>
      <c r="D12" s="160">
        <v>43216</v>
      </c>
      <c r="E12" s="161"/>
      <c r="F12" s="162">
        <v>24595</v>
      </c>
      <c r="G12" s="163"/>
      <c r="H12" s="164"/>
    </row>
    <row r="13" spans="1:8" x14ac:dyDescent="0.15">
      <c r="A13" s="145"/>
      <c r="B13" s="150"/>
      <c r="C13" s="166"/>
      <c r="D13" s="167">
        <v>32527</v>
      </c>
      <c r="E13" s="168"/>
      <c r="F13" s="169">
        <v>50014</v>
      </c>
      <c r="G13" s="170"/>
      <c r="H13" s="156"/>
    </row>
    <row r="14" spans="1:8" x14ac:dyDescent="0.15">
      <c r="A14" s="157"/>
      <c r="B14" s="158"/>
      <c r="C14" s="159"/>
      <c r="D14" s="160">
        <v>24582</v>
      </c>
      <c r="E14" s="161"/>
      <c r="F14" s="162">
        <v>25468</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7.04</v>
      </c>
      <c r="C19" s="171">
        <f>ROUND(VALUE(SUBSTITUTE(実質収支比率等に係る経年分析!G$48,"▲","-")),2)</f>
        <v>7.75</v>
      </c>
      <c r="D19" s="171">
        <f>ROUND(VALUE(SUBSTITUTE(実質収支比率等に係る経年分析!H$48,"▲","-")),2)</f>
        <v>9.01</v>
      </c>
      <c r="E19" s="171">
        <f>ROUND(VALUE(SUBSTITUTE(実質収支比率等に係る経年分析!I$48,"▲","-")),2)</f>
        <v>10.94</v>
      </c>
      <c r="F19" s="171">
        <f>ROUND(VALUE(SUBSTITUTE(実質収支比率等に係る経年分析!J$48,"▲","-")),2)</f>
        <v>11.03</v>
      </c>
    </row>
    <row r="20" spans="1:11" x14ac:dyDescent="0.15">
      <c r="A20" s="171" t="s">
        <v>55</v>
      </c>
      <c r="B20" s="171">
        <f>ROUND(VALUE(SUBSTITUTE(実質収支比率等に係る経年分析!F$47,"▲","-")),2)</f>
        <v>18.05</v>
      </c>
      <c r="C20" s="171">
        <f>ROUND(VALUE(SUBSTITUTE(実質収支比率等に係る経年分析!G$47,"▲","-")),2)</f>
        <v>17.07</v>
      </c>
      <c r="D20" s="171">
        <f>ROUND(VALUE(SUBSTITUTE(実質収支比率等に係る経年分析!H$47,"▲","-")),2)</f>
        <v>23.94</v>
      </c>
      <c r="E20" s="171">
        <f>ROUND(VALUE(SUBSTITUTE(実質収支比率等に係る経年分析!I$47,"▲","-")),2)</f>
        <v>22.14</v>
      </c>
      <c r="F20" s="171">
        <f>ROUND(VALUE(SUBSTITUTE(実質収支比率等に係る経年分析!J$47,"▲","-")),2)</f>
        <v>26.47</v>
      </c>
    </row>
    <row r="21" spans="1:11" x14ac:dyDescent="0.15">
      <c r="A21" s="171" t="s">
        <v>56</v>
      </c>
      <c r="B21" s="171">
        <f>IF(ISNUMBER(VALUE(SUBSTITUTE(実質収支比率等に係る経年分析!F$49,"▲","-"))),ROUND(VALUE(SUBSTITUTE(実質収支比率等に係る経年分析!F$49,"▲","-")),2),NA())</f>
        <v>-5.18</v>
      </c>
      <c r="C21" s="171">
        <f>IF(ISNUMBER(VALUE(SUBSTITUTE(実質収支比率等に係る経年分析!G$49,"▲","-"))),ROUND(VALUE(SUBSTITUTE(実質収支比率等に係る経年分析!G$49,"▲","-")),2),NA())</f>
        <v>-3.37</v>
      </c>
      <c r="D21" s="171">
        <f>IF(ISNUMBER(VALUE(SUBSTITUTE(実質収支比率等に係る経年分析!H$49,"▲","-"))),ROUND(VALUE(SUBSTITUTE(実質収支比率等に係る経年分析!H$49,"▲","-")),2),NA())</f>
        <v>4.03</v>
      </c>
      <c r="E21" s="171">
        <f>IF(ISNUMBER(VALUE(SUBSTITUTE(実質収支比率等に係る経年分析!I$49,"▲","-"))),ROUND(VALUE(SUBSTITUTE(実質収支比率等に係る経年分析!I$49,"▲","-")),2),NA())</f>
        <v>-2.09</v>
      </c>
      <c r="F21" s="171">
        <f>IF(ISNUMBER(VALUE(SUBSTITUTE(実質収支比率等に係る経年分析!J$49,"▲","-"))),ROUND(VALUE(SUBSTITUTE(実質収支比率等に係る経年分析!J$49,"▲","-")),2),NA())</f>
        <v>0.56000000000000005</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14.57</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14.3</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14.25</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介護予防サービス事業特別会計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0.04</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0.01</v>
      </c>
    </row>
    <row r="32" spans="1:11" x14ac:dyDescent="0.15">
      <c r="A32" s="172" t="str">
        <f>IF(連結実質赤字比率に係る赤字・黒字の構成分析!C$38="",NA(),連結実質赤字比率に係る赤字・黒字の構成分析!C$38)</f>
        <v>下水道事業会計</v>
      </c>
      <c r="B32" s="172" t="e">
        <f>IF(ROUND(VALUE(SUBSTITUTE(連結実質赤字比率に係る赤字・黒字の構成分析!F$38,"▲", "-")), 2) &lt; 0, ABS(ROUND(VALUE(SUBSTITUTE(連結実質赤字比率に係る赤字・黒字の構成分析!F$38,"▲", "-")), 2)), NA())</f>
        <v>#VALUE!</v>
      </c>
      <c r="C32" s="172" t="e">
        <f>IF(ROUND(VALUE(SUBSTITUTE(連結実質赤字比率に係る赤字・黒字の構成分析!F$38,"▲", "-")), 2) &gt;= 0, ABS(ROUND(VALUE(SUBSTITUTE(連結実質赤字比率に係る赤字・黒字の構成分析!F$38,"▲", "-")), 2)), NA())</f>
        <v>#VALUE!</v>
      </c>
      <c r="D32" s="172" t="e">
        <f>IF(ROUND(VALUE(SUBSTITUTE(連結実質赤字比率に係る赤字・黒字の構成分析!G$38,"▲", "-")), 2) &lt; 0, ABS(ROUND(VALUE(SUBSTITUTE(連結実質赤字比率に係る赤字・黒字の構成分析!G$38,"▲", "-")), 2)), NA())</f>
        <v>#VALUE!</v>
      </c>
      <c r="E32" s="172" t="e">
        <f>IF(ROUND(VALUE(SUBSTITUTE(連結実質赤字比率に係る赤字・黒字の構成分析!G$38,"▲", "-")), 2) &gt;= 0, ABS(ROUND(VALUE(SUBSTITUTE(連結実質赤字比率に係る赤字・黒字の構成分析!G$38,"▲", "-")), 2)), NA())</f>
        <v>#VALUE!</v>
      </c>
      <c r="F32" s="172" t="e">
        <f>IF(ROUND(VALUE(SUBSTITUTE(連結実質赤字比率に係る赤字・黒字の構成分析!H$38,"▲", "-")), 2) &lt; 0, ABS(ROUND(VALUE(SUBSTITUTE(連結実質赤字比率に係る赤字・黒字の構成分析!H$38,"▲", "-")), 2)), NA())</f>
        <v>#VALUE!</v>
      </c>
      <c r="G32" s="172" t="e">
        <f>IF(ROUND(VALUE(SUBSTITUTE(連結実質赤字比率に係る赤字・黒字の構成分析!H$38,"▲", "-")), 2) &gt;= 0, ABS(ROUND(VALUE(SUBSTITUTE(連結実質赤字比率に係る赤字・黒字の構成分析!H$38,"▲", "-")), 2)), NA())</f>
        <v>#VALUE!</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1.24</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1.38</v>
      </c>
    </row>
    <row r="33" spans="1:16" x14ac:dyDescent="0.15">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1.99</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2.12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2.06</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1.86</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2.3199999999999998</v>
      </c>
    </row>
    <row r="34" spans="1:16" x14ac:dyDescent="0.15">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1.74</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3.54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3.55</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3.15</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3.49</v>
      </c>
    </row>
    <row r="35" spans="1:16" x14ac:dyDescent="0.15">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9.19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10.15</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10.69</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10.37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9.89</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7.03</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7.74</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9.01</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10.94</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11.03</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961</v>
      </c>
      <c r="E42" s="173"/>
      <c r="F42" s="173"/>
      <c r="G42" s="173">
        <f>'実質公債費比率（分子）の構造'!L$52</f>
        <v>963</v>
      </c>
      <c r="H42" s="173"/>
      <c r="I42" s="173"/>
      <c r="J42" s="173">
        <f>'実質公債費比率（分子）の構造'!M$52</f>
        <v>981</v>
      </c>
      <c r="K42" s="173"/>
      <c r="L42" s="173"/>
      <c r="M42" s="173">
        <f>'実質公債費比率（分子）の構造'!N$52</f>
        <v>935</v>
      </c>
      <c r="N42" s="173"/>
      <c r="O42" s="173"/>
      <c r="P42" s="173">
        <f>'実質公債費比率（分子）の構造'!O$52</f>
        <v>922</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15">
      <c r="A46" s="173" t="s">
        <v>67</v>
      </c>
      <c r="B46" s="173">
        <f>'実質公債費比率（分子）の構造'!K$48</f>
        <v>291</v>
      </c>
      <c r="C46" s="173"/>
      <c r="D46" s="173"/>
      <c r="E46" s="173">
        <f>'実質公債費比率（分子）の構造'!L$48</f>
        <v>322</v>
      </c>
      <c r="F46" s="173"/>
      <c r="G46" s="173"/>
      <c r="H46" s="173">
        <f>'実質公債費比率（分子）の構造'!M$48</f>
        <v>334</v>
      </c>
      <c r="I46" s="173"/>
      <c r="J46" s="173"/>
      <c r="K46" s="173">
        <f>'実質公債費比率（分子）の構造'!N$48</f>
        <v>297</v>
      </c>
      <c r="L46" s="173"/>
      <c r="M46" s="173"/>
      <c r="N46" s="173">
        <f>'実質公債費比率（分子）の構造'!O$48</f>
        <v>284</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948</v>
      </c>
      <c r="C49" s="173"/>
      <c r="D49" s="173"/>
      <c r="E49" s="173">
        <f>'実質公債費比率（分子）の構造'!L$45</f>
        <v>956</v>
      </c>
      <c r="F49" s="173"/>
      <c r="G49" s="173"/>
      <c r="H49" s="173">
        <f>'実質公債費比率（分子）の構造'!M$45</f>
        <v>902</v>
      </c>
      <c r="I49" s="173"/>
      <c r="J49" s="173"/>
      <c r="K49" s="173">
        <f>'実質公債費比率（分子）の構造'!N$45</f>
        <v>896</v>
      </c>
      <c r="L49" s="173"/>
      <c r="M49" s="173"/>
      <c r="N49" s="173">
        <f>'実質公債費比率（分子）の構造'!O$45</f>
        <v>900</v>
      </c>
      <c r="O49" s="173"/>
      <c r="P49" s="173"/>
    </row>
    <row r="50" spans="1:16" x14ac:dyDescent="0.15">
      <c r="A50" s="173" t="s">
        <v>71</v>
      </c>
      <c r="B50" s="173" t="e">
        <f>NA()</f>
        <v>#N/A</v>
      </c>
      <c r="C50" s="173">
        <f>IF(ISNUMBER('実質公債費比率（分子）の構造'!K$53),'実質公債費比率（分子）の構造'!K$53,NA())</f>
        <v>278</v>
      </c>
      <c r="D50" s="173" t="e">
        <f>NA()</f>
        <v>#N/A</v>
      </c>
      <c r="E50" s="173" t="e">
        <f>NA()</f>
        <v>#N/A</v>
      </c>
      <c r="F50" s="173">
        <f>IF(ISNUMBER('実質公債費比率（分子）の構造'!L$53),'実質公債費比率（分子）の構造'!L$53,NA())</f>
        <v>315</v>
      </c>
      <c r="G50" s="173" t="e">
        <f>NA()</f>
        <v>#N/A</v>
      </c>
      <c r="H50" s="173" t="e">
        <f>NA()</f>
        <v>#N/A</v>
      </c>
      <c r="I50" s="173">
        <f>IF(ISNUMBER('実質公債費比率（分子）の構造'!M$53),'実質公債費比率（分子）の構造'!M$53,NA())</f>
        <v>255</v>
      </c>
      <c r="J50" s="173" t="e">
        <f>NA()</f>
        <v>#N/A</v>
      </c>
      <c r="K50" s="173" t="e">
        <f>NA()</f>
        <v>#N/A</v>
      </c>
      <c r="L50" s="173">
        <f>IF(ISNUMBER('実質公債費比率（分子）の構造'!N$53),'実質公債費比率（分子）の構造'!N$53,NA())</f>
        <v>258</v>
      </c>
      <c r="M50" s="173" t="e">
        <f>NA()</f>
        <v>#N/A</v>
      </c>
      <c r="N50" s="173" t="e">
        <f>NA()</f>
        <v>#N/A</v>
      </c>
      <c r="O50" s="173">
        <f>IF(ISNUMBER('実質公債費比率（分子）の構造'!O$53),'実質公債費比率（分子）の構造'!O$53,NA())</f>
        <v>262</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11428</v>
      </c>
      <c r="E56" s="172"/>
      <c r="F56" s="172"/>
      <c r="G56" s="172">
        <f>'将来負担比率（分子）の構造'!J$52</f>
        <v>11403</v>
      </c>
      <c r="H56" s="172"/>
      <c r="I56" s="172"/>
      <c r="J56" s="172">
        <f>'将来負担比率（分子）の構造'!K$52</f>
        <v>11256</v>
      </c>
      <c r="K56" s="172"/>
      <c r="L56" s="172"/>
      <c r="M56" s="172">
        <f>'将来負担比率（分子）の構造'!L$52</f>
        <v>11185</v>
      </c>
      <c r="N56" s="172"/>
      <c r="O56" s="172"/>
      <c r="P56" s="172">
        <f>'将来負担比率（分子）の構造'!M$52</f>
        <v>11304</v>
      </c>
    </row>
    <row r="57" spans="1:16" x14ac:dyDescent="0.15">
      <c r="A57" s="172" t="s">
        <v>42</v>
      </c>
      <c r="B57" s="172"/>
      <c r="C57" s="172"/>
      <c r="D57" s="172">
        <f>'将来負担比率（分子）の構造'!I$51</f>
        <v>771</v>
      </c>
      <c r="E57" s="172"/>
      <c r="F57" s="172"/>
      <c r="G57" s="172">
        <f>'将来負担比率（分子）の構造'!J$51</f>
        <v>722</v>
      </c>
      <c r="H57" s="172"/>
      <c r="I57" s="172"/>
      <c r="J57" s="172">
        <f>'将来負担比率（分子）の構造'!K$51</f>
        <v>740</v>
      </c>
      <c r="K57" s="172"/>
      <c r="L57" s="172"/>
      <c r="M57" s="172">
        <f>'将来負担比率（分子）の構造'!L$51</f>
        <v>786</v>
      </c>
      <c r="N57" s="172"/>
      <c r="O57" s="172"/>
      <c r="P57" s="172">
        <f>'将来負担比率（分子）の構造'!M$51</f>
        <v>815</v>
      </c>
    </row>
    <row r="58" spans="1:16" x14ac:dyDescent="0.15">
      <c r="A58" s="172" t="s">
        <v>41</v>
      </c>
      <c r="B58" s="172"/>
      <c r="C58" s="172"/>
      <c r="D58" s="172">
        <f>'将来負担比率（分子）の構造'!I$50</f>
        <v>2521</v>
      </c>
      <c r="E58" s="172"/>
      <c r="F58" s="172"/>
      <c r="G58" s="172">
        <f>'将来負担比率（分子）の構造'!J$50</f>
        <v>2334</v>
      </c>
      <c r="H58" s="172"/>
      <c r="I58" s="172"/>
      <c r="J58" s="172">
        <f>'将来負担比率（分子）の構造'!K$50</f>
        <v>3209</v>
      </c>
      <c r="K58" s="172"/>
      <c r="L58" s="172"/>
      <c r="M58" s="172">
        <f>'将来負担比率（分子）の構造'!L$50</f>
        <v>3298</v>
      </c>
      <c r="N58" s="172"/>
      <c r="O58" s="172"/>
      <c r="P58" s="172">
        <f>'将来負担比率（分子）の構造'!M$50</f>
        <v>4051</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f>'将来負担比率（分子）の構造'!J$46</f>
        <v>5</v>
      </c>
      <c r="F61" s="172"/>
      <c r="G61" s="172"/>
      <c r="H61" s="172">
        <f>'将来負担比率（分子）の構造'!K$46</f>
        <v>18</v>
      </c>
      <c r="I61" s="172"/>
      <c r="J61" s="172"/>
      <c r="K61" s="172">
        <f>'将来負担比率（分子）の構造'!L$46</f>
        <v>1</v>
      </c>
      <c r="L61" s="172"/>
      <c r="M61" s="172"/>
      <c r="N61" s="172" t="str">
        <f>'将来負担比率（分子）の構造'!M$46</f>
        <v>-</v>
      </c>
      <c r="O61" s="172"/>
      <c r="P61" s="172"/>
    </row>
    <row r="62" spans="1:16" x14ac:dyDescent="0.15">
      <c r="A62" s="172" t="s">
        <v>35</v>
      </c>
      <c r="B62" s="172" t="str">
        <f>'将来負担比率（分子）の構造'!I$45</f>
        <v>-</v>
      </c>
      <c r="C62" s="172"/>
      <c r="D62" s="172"/>
      <c r="E62" s="172" t="str">
        <f>'将来負担比率（分子）の構造'!J$45</f>
        <v>-</v>
      </c>
      <c r="F62" s="172"/>
      <c r="G62" s="172"/>
      <c r="H62" s="172" t="str">
        <f>'将来負担比率（分子）の構造'!K$45</f>
        <v>-</v>
      </c>
      <c r="I62" s="172"/>
      <c r="J62" s="172"/>
      <c r="K62" s="172" t="str">
        <f>'将来負担比率（分子）の構造'!L$45</f>
        <v>-</v>
      </c>
      <c r="L62" s="172"/>
      <c r="M62" s="172"/>
      <c r="N62" s="172" t="str">
        <f>'将来負担比率（分子）の構造'!M$45</f>
        <v>-</v>
      </c>
      <c r="O62" s="172"/>
      <c r="P62" s="172"/>
    </row>
    <row r="63" spans="1:16" x14ac:dyDescent="0.15">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x14ac:dyDescent="0.15">
      <c r="A64" s="172" t="s">
        <v>33</v>
      </c>
      <c r="B64" s="172">
        <f>'将来負担比率（分子）の構造'!I$43</f>
        <v>4891</v>
      </c>
      <c r="C64" s="172"/>
      <c r="D64" s="172"/>
      <c r="E64" s="172">
        <f>'将来負担比率（分子）の構造'!J$43</f>
        <v>5047</v>
      </c>
      <c r="F64" s="172"/>
      <c r="G64" s="172"/>
      <c r="H64" s="172">
        <f>'将来負担比率（分子）の構造'!K$43</f>
        <v>5201</v>
      </c>
      <c r="I64" s="172"/>
      <c r="J64" s="172"/>
      <c r="K64" s="172">
        <f>'将来負担比率（分子）の構造'!L$43</f>
        <v>5376</v>
      </c>
      <c r="L64" s="172"/>
      <c r="M64" s="172"/>
      <c r="N64" s="172">
        <f>'将来負担比率（分子）の構造'!M$43</f>
        <v>5289</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10157</v>
      </c>
      <c r="C66" s="172"/>
      <c r="D66" s="172"/>
      <c r="E66" s="172">
        <f>'将来負担比率（分子）の構造'!J$41</f>
        <v>9894</v>
      </c>
      <c r="F66" s="172"/>
      <c r="G66" s="172"/>
      <c r="H66" s="172">
        <f>'将来負担比率（分子）の構造'!K$41</f>
        <v>9643</v>
      </c>
      <c r="I66" s="172"/>
      <c r="J66" s="172"/>
      <c r="K66" s="172">
        <f>'将来負担比率（分子）の構造'!L$41</f>
        <v>9416</v>
      </c>
      <c r="L66" s="172"/>
      <c r="M66" s="172"/>
      <c r="N66" s="172">
        <f>'将来負担比率（分子）の構造'!M$41</f>
        <v>9989</v>
      </c>
      <c r="O66" s="172"/>
      <c r="P66" s="172"/>
    </row>
    <row r="67" spans="1:16" x14ac:dyDescent="0.15">
      <c r="A67" s="172" t="s">
        <v>75</v>
      </c>
      <c r="B67" s="172" t="e">
        <f>NA()</f>
        <v>#N/A</v>
      </c>
      <c r="C67" s="172">
        <f>IF(ISNUMBER('将来負担比率（分子）の構造'!I$53), IF('将来負担比率（分子）の構造'!I$53 &lt; 0, 0, '将来負担比率（分子）の構造'!I$53), NA())</f>
        <v>327</v>
      </c>
      <c r="D67" s="172" t="e">
        <f>NA()</f>
        <v>#N/A</v>
      </c>
      <c r="E67" s="172" t="e">
        <f>NA()</f>
        <v>#N/A</v>
      </c>
      <c r="F67" s="172">
        <f>IF(ISNUMBER('将来負担比率（分子）の構造'!J$53), IF('将来負担比率（分子）の構造'!J$53 &lt; 0, 0, '将来負担比率（分子）の構造'!J$53), NA())</f>
        <v>487</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1703</v>
      </c>
      <c r="C72" s="176">
        <f>基金残高に係る経年分析!G55</f>
        <v>1683</v>
      </c>
      <c r="D72" s="176">
        <f>基金残高に係る経年分析!H55</f>
        <v>2103</v>
      </c>
    </row>
    <row r="73" spans="1:16" x14ac:dyDescent="0.15">
      <c r="A73" s="175" t="s">
        <v>78</v>
      </c>
      <c r="B73" s="176">
        <f>基金残高に係る経年分析!F56</f>
        <v>401</v>
      </c>
      <c r="C73" s="176">
        <f>基金残高に係る経年分析!G56</f>
        <v>401</v>
      </c>
      <c r="D73" s="176">
        <f>基金残高に係る経年分析!H56</f>
        <v>578</v>
      </c>
    </row>
    <row r="74" spans="1:16" x14ac:dyDescent="0.15">
      <c r="A74" s="175" t="s">
        <v>79</v>
      </c>
      <c r="B74" s="176">
        <f>基金残高に係る経年分析!F57</f>
        <v>534</v>
      </c>
      <c r="C74" s="176">
        <f>基金残高に係る経年分析!G57</f>
        <v>493</v>
      </c>
      <c r="D74" s="176">
        <f>基金残高に係る経年分析!H57</f>
        <v>549</v>
      </c>
    </row>
  </sheetData>
  <sheetProtection algorithmName="SHA-512" hashValue="/BxR45fc0YnZfeUOZbGcJ5j87c29Yi9X2NBp7XKtnagnwGQQxfPWX41UEBaSzUzJXGvTbkdN9cuIOw8CBFB/ng==" saltValue="+jSFadIbdfBvdPW43NMem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1" t="s">
        <v>211</v>
      </c>
      <c r="DI1" s="642"/>
      <c r="DJ1" s="642"/>
      <c r="DK1" s="642"/>
      <c r="DL1" s="642"/>
      <c r="DM1" s="642"/>
      <c r="DN1" s="643"/>
      <c r="DO1" s="212"/>
      <c r="DP1" s="641" t="s">
        <v>212</v>
      </c>
      <c r="DQ1" s="642"/>
      <c r="DR1" s="642"/>
      <c r="DS1" s="642"/>
      <c r="DT1" s="642"/>
      <c r="DU1" s="642"/>
      <c r="DV1" s="642"/>
      <c r="DW1" s="642"/>
      <c r="DX1" s="642"/>
      <c r="DY1" s="642"/>
      <c r="DZ1" s="642"/>
      <c r="EA1" s="642"/>
      <c r="EB1" s="642"/>
      <c r="EC1" s="643"/>
      <c r="ED1" s="210"/>
      <c r="EE1" s="210"/>
      <c r="EF1" s="210"/>
      <c r="EG1" s="210"/>
      <c r="EH1" s="210"/>
      <c r="EI1" s="210"/>
      <c r="EJ1" s="210"/>
      <c r="EK1" s="210"/>
      <c r="EL1" s="210"/>
      <c r="EM1" s="210"/>
    </row>
    <row r="2" spans="2:143" ht="22.5" customHeight="1" x14ac:dyDescent="0.15">
      <c r="B2" s="213" t="s">
        <v>213</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44" t="s">
        <v>214</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4" t="s">
        <v>215</v>
      </c>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5"/>
      <c r="BX3" s="645"/>
      <c r="BY3" s="645"/>
      <c r="BZ3" s="645"/>
      <c r="CA3" s="645"/>
      <c r="CB3" s="646"/>
      <c r="CD3" s="647" t="s">
        <v>216</v>
      </c>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9"/>
    </row>
    <row r="4" spans="2:143" ht="11.25" customHeight="1" x14ac:dyDescent="0.15">
      <c r="B4" s="644" t="s">
        <v>1</v>
      </c>
      <c r="C4" s="645"/>
      <c r="D4" s="645"/>
      <c r="E4" s="645"/>
      <c r="F4" s="645"/>
      <c r="G4" s="645"/>
      <c r="H4" s="645"/>
      <c r="I4" s="645"/>
      <c r="J4" s="645"/>
      <c r="K4" s="645"/>
      <c r="L4" s="645"/>
      <c r="M4" s="645"/>
      <c r="N4" s="645"/>
      <c r="O4" s="645"/>
      <c r="P4" s="645"/>
      <c r="Q4" s="646"/>
      <c r="R4" s="644" t="s">
        <v>217</v>
      </c>
      <c r="S4" s="645"/>
      <c r="T4" s="645"/>
      <c r="U4" s="645"/>
      <c r="V4" s="645"/>
      <c r="W4" s="645"/>
      <c r="X4" s="645"/>
      <c r="Y4" s="646"/>
      <c r="Z4" s="644" t="s">
        <v>218</v>
      </c>
      <c r="AA4" s="645"/>
      <c r="AB4" s="645"/>
      <c r="AC4" s="646"/>
      <c r="AD4" s="644" t="s">
        <v>219</v>
      </c>
      <c r="AE4" s="645"/>
      <c r="AF4" s="645"/>
      <c r="AG4" s="645"/>
      <c r="AH4" s="645"/>
      <c r="AI4" s="645"/>
      <c r="AJ4" s="645"/>
      <c r="AK4" s="646"/>
      <c r="AL4" s="644" t="s">
        <v>218</v>
      </c>
      <c r="AM4" s="645"/>
      <c r="AN4" s="645"/>
      <c r="AO4" s="646"/>
      <c r="AP4" s="650" t="s">
        <v>220</v>
      </c>
      <c r="AQ4" s="650"/>
      <c r="AR4" s="650"/>
      <c r="AS4" s="650"/>
      <c r="AT4" s="650"/>
      <c r="AU4" s="650"/>
      <c r="AV4" s="650"/>
      <c r="AW4" s="650"/>
      <c r="AX4" s="650"/>
      <c r="AY4" s="650"/>
      <c r="AZ4" s="650"/>
      <c r="BA4" s="650"/>
      <c r="BB4" s="650"/>
      <c r="BC4" s="650"/>
      <c r="BD4" s="650"/>
      <c r="BE4" s="650"/>
      <c r="BF4" s="650"/>
      <c r="BG4" s="650" t="s">
        <v>221</v>
      </c>
      <c r="BH4" s="650"/>
      <c r="BI4" s="650"/>
      <c r="BJ4" s="650"/>
      <c r="BK4" s="650"/>
      <c r="BL4" s="650"/>
      <c r="BM4" s="650"/>
      <c r="BN4" s="650"/>
      <c r="BO4" s="650" t="s">
        <v>218</v>
      </c>
      <c r="BP4" s="650"/>
      <c r="BQ4" s="650"/>
      <c r="BR4" s="650"/>
      <c r="BS4" s="650" t="s">
        <v>222</v>
      </c>
      <c r="BT4" s="650"/>
      <c r="BU4" s="650"/>
      <c r="BV4" s="650"/>
      <c r="BW4" s="650"/>
      <c r="BX4" s="650"/>
      <c r="BY4" s="650"/>
      <c r="BZ4" s="650"/>
      <c r="CA4" s="650"/>
      <c r="CB4" s="650"/>
      <c r="CD4" s="647" t="s">
        <v>223</v>
      </c>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8"/>
      <c r="DY4" s="648"/>
      <c r="DZ4" s="648"/>
      <c r="EA4" s="648"/>
      <c r="EB4" s="648"/>
      <c r="EC4" s="649"/>
    </row>
    <row r="5" spans="2:143" s="361" customFormat="1" ht="11.25" customHeight="1" x14ac:dyDescent="0.15">
      <c r="B5" s="651" t="s">
        <v>224</v>
      </c>
      <c r="C5" s="652"/>
      <c r="D5" s="652"/>
      <c r="E5" s="652"/>
      <c r="F5" s="652"/>
      <c r="G5" s="652"/>
      <c r="H5" s="652"/>
      <c r="I5" s="652"/>
      <c r="J5" s="652"/>
      <c r="K5" s="652"/>
      <c r="L5" s="652"/>
      <c r="M5" s="652"/>
      <c r="N5" s="652"/>
      <c r="O5" s="652"/>
      <c r="P5" s="652"/>
      <c r="Q5" s="653"/>
      <c r="R5" s="654">
        <v>4799869</v>
      </c>
      <c r="S5" s="655"/>
      <c r="T5" s="655"/>
      <c r="U5" s="655"/>
      <c r="V5" s="655"/>
      <c r="W5" s="655"/>
      <c r="X5" s="655"/>
      <c r="Y5" s="656"/>
      <c r="Z5" s="657">
        <v>34</v>
      </c>
      <c r="AA5" s="657"/>
      <c r="AB5" s="657"/>
      <c r="AC5" s="657"/>
      <c r="AD5" s="658">
        <v>4698816</v>
      </c>
      <c r="AE5" s="658"/>
      <c r="AF5" s="658"/>
      <c r="AG5" s="658"/>
      <c r="AH5" s="658"/>
      <c r="AI5" s="658"/>
      <c r="AJ5" s="658"/>
      <c r="AK5" s="658"/>
      <c r="AL5" s="659">
        <v>61.4</v>
      </c>
      <c r="AM5" s="660"/>
      <c r="AN5" s="660"/>
      <c r="AO5" s="661"/>
      <c r="AP5" s="651" t="s">
        <v>225</v>
      </c>
      <c r="AQ5" s="652"/>
      <c r="AR5" s="652"/>
      <c r="AS5" s="652"/>
      <c r="AT5" s="652"/>
      <c r="AU5" s="652"/>
      <c r="AV5" s="652"/>
      <c r="AW5" s="652"/>
      <c r="AX5" s="652"/>
      <c r="AY5" s="652"/>
      <c r="AZ5" s="652"/>
      <c r="BA5" s="652"/>
      <c r="BB5" s="652"/>
      <c r="BC5" s="652"/>
      <c r="BD5" s="652"/>
      <c r="BE5" s="652"/>
      <c r="BF5" s="653"/>
      <c r="BG5" s="665">
        <v>4698816</v>
      </c>
      <c r="BH5" s="666"/>
      <c r="BI5" s="666"/>
      <c r="BJ5" s="666"/>
      <c r="BK5" s="666"/>
      <c r="BL5" s="666"/>
      <c r="BM5" s="666"/>
      <c r="BN5" s="667"/>
      <c r="BO5" s="668">
        <v>97.9</v>
      </c>
      <c r="BP5" s="668"/>
      <c r="BQ5" s="668"/>
      <c r="BR5" s="668"/>
      <c r="BS5" s="669">
        <v>103278</v>
      </c>
      <c r="BT5" s="669"/>
      <c r="BU5" s="669"/>
      <c r="BV5" s="669"/>
      <c r="BW5" s="669"/>
      <c r="BX5" s="669"/>
      <c r="BY5" s="669"/>
      <c r="BZ5" s="669"/>
      <c r="CA5" s="669"/>
      <c r="CB5" s="673"/>
      <c r="CD5" s="647" t="s">
        <v>220</v>
      </c>
      <c r="CE5" s="648"/>
      <c r="CF5" s="648"/>
      <c r="CG5" s="648"/>
      <c r="CH5" s="648"/>
      <c r="CI5" s="648"/>
      <c r="CJ5" s="648"/>
      <c r="CK5" s="648"/>
      <c r="CL5" s="648"/>
      <c r="CM5" s="648"/>
      <c r="CN5" s="648"/>
      <c r="CO5" s="648"/>
      <c r="CP5" s="648"/>
      <c r="CQ5" s="649"/>
      <c r="CR5" s="647" t="s">
        <v>226</v>
      </c>
      <c r="CS5" s="648"/>
      <c r="CT5" s="648"/>
      <c r="CU5" s="648"/>
      <c r="CV5" s="648"/>
      <c r="CW5" s="648"/>
      <c r="CX5" s="648"/>
      <c r="CY5" s="649"/>
      <c r="CZ5" s="647" t="s">
        <v>218</v>
      </c>
      <c r="DA5" s="648"/>
      <c r="DB5" s="648"/>
      <c r="DC5" s="649"/>
      <c r="DD5" s="647" t="s">
        <v>227</v>
      </c>
      <c r="DE5" s="648"/>
      <c r="DF5" s="648"/>
      <c r="DG5" s="648"/>
      <c r="DH5" s="648"/>
      <c r="DI5" s="648"/>
      <c r="DJ5" s="648"/>
      <c r="DK5" s="648"/>
      <c r="DL5" s="648"/>
      <c r="DM5" s="648"/>
      <c r="DN5" s="648"/>
      <c r="DO5" s="648"/>
      <c r="DP5" s="649"/>
      <c r="DQ5" s="647" t="s">
        <v>228</v>
      </c>
      <c r="DR5" s="648"/>
      <c r="DS5" s="648"/>
      <c r="DT5" s="648"/>
      <c r="DU5" s="648"/>
      <c r="DV5" s="648"/>
      <c r="DW5" s="648"/>
      <c r="DX5" s="648"/>
      <c r="DY5" s="648"/>
      <c r="DZ5" s="648"/>
      <c r="EA5" s="648"/>
      <c r="EB5" s="648"/>
      <c r="EC5" s="649"/>
    </row>
    <row r="6" spans="2:143" ht="11.25" customHeight="1" x14ac:dyDescent="0.15">
      <c r="B6" s="662" t="s">
        <v>229</v>
      </c>
      <c r="C6" s="663"/>
      <c r="D6" s="663"/>
      <c r="E6" s="663"/>
      <c r="F6" s="663"/>
      <c r="G6" s="663"/>
      <c r="H6" s="663"/>
      <c r="I6" s="663"/>
      <c r="J6" s="663"/>
      <c r="K6" s="663"/>
      <c r="L6" s="663"/>
      <c r="M6" s="663"/>
      <c r="N6" s="663"/>
      <c r="O6" s="663"/>
      <c r="P6" s="663"/>
      <c r="Q6" s="664"/>
      <c r="R6" s="665">
        <v>125525</v>
      </c>
      <c r="S6" s="666"/>
      <c r="T6" s="666"/>
      <c r="U6" s="666"/>
      <c r="V6" s="666"/>
      <c r="W6" s="666"/>
      <c r="X6" s="666"/>
      <c r="Y6" s="667"/>
      <c r="Z6" s="668">
        <v>0.9</v>
      </c>
      <c r="AA6" s="668"/>
      <c r="AB6" s="668"/>
      <c r="AC6" s="668"/>
      <c r="AD6" s="669">
        <v>125525</v>
      </c>
      <c r="AE6" s="669"/>
      <c r="AF6" s="669"/>
      <c r="AG6" s="669"/>
      <c r="AH6" s="669"/>
      <c r="AI6" s="669"/>
      <c r="AJ6" s="669"/>
      <c r="AK6" s="669"/>
      <c r="AL6" s="670">
        <v>1.6</v>
      </c>
      <c r="AM6" s="671"/>
      <c r="AN6" s="671"/>
      <c r="AO6" s="672"/>
      <c r="AP6" s="662" t="s">
        <v>230</v>
      </c>
      <c r="AQ6" s="663"/>
      <c r="AR6" s="663"/>
      <c r="AS6" s="663"/>
      <c r="AT6" s="663"/>
      <c r="AU6" s="663"/>
      <c r="AV6" s="663"/>
      <c r="AW6" s="663"/>
      <c r="AX6" s="663"/>
      <c r="AY6" s="663"/>
      <c r="AZ6" s="663"/>
      <c r="BA6" s="663"/>
      <c r="BB6" s="663"/>
      <c r="BC6" s="663"/>
      <c r="BD6" s="663"/>
      <c r="BE6" s="663"/>
      <c r="BF6" s="664"/>
      <c r="BG6" s="665">
        <v>4698816</v>
      </c>
      <c r="BH6" s="666"/>
      <c r="BI6" s="666"/>
      <c r="BJ6" s="666"/>
      <c r="BK6" s="666"/>
      <c r="BL6" s="666"/>
      <c r="BM6" s="666"/>
      <c r="BN6" s="667"/>
      <c r="BO6" s="668">
        <v>97.9</v>
      </c>
      <c r="BP6" s="668"/>
      <c r="BQ6" s="668"/>
      <c r="BR6" s="668"/>
      <c r="BS6" s="669">
        <v>103278</v>
      </c>
      <c r="BT6" s="669"/>
      <c r="BU6" s="669"/>
      <c r="BV6" s="669"/>
      <c r="BW6" s="669"/>
      <c r="BX6" s="669"/>
      <c r="BY6" s="669"/>
      <c r="BZ6" s="669"/>
      <c r="CA6" s="669"/>
      <c r="CB6" s="673"/>
      <c r="CD6" s="676" t="s">
        <v>231</v>
      </c>
      <c r="CE6" s="677"/>
      <c r="CF6" s="677"/>
      <c r="CG6" s="677"/>
      <c r="CH6" s="677"/>
      <c r="CI6" s="677"/>
      <c r="CJ6" s="677"/>
      <c r="CK6" s="677"/>
      <c r="CL6" s="677"/>
      <c r="CM6" s="677"/>
      <c r="CN6" s="677"/>
      <c r="CO6" s="677"/>
      <c r="CP6" s="677"/>
      <c r="CQ6" s="678"/>
      <c r="CR6" s="665">
        <v>90189</v>
      </c>
      <c r="CS6" s="666"/>
      <c r="CT6" s="666"/>
      <c r="CU6" s="666"/>
      <c r="CV6" s="666"/>
      <c r="CW6" s="666"/>
      <c r="CX6" s="666"/>
      <c r="CY6" s="667"/>
      <c r="CZ6" s="659">
        <v>0.7</v>
      </c>
      <c r="DA6" s="660"/>
      <c r="DB6" s="660"/>
      <c r="DC6" s="679"/>
      <c r="DD6" s="674" t="s">
        <v>127</v>
      </c>
      <c r="DE6" s="666"/>
      <c r="DF6" s="666"/>
      <c r="DG6" s="666"/>
      <c r="DH6" s="666"/>
      <c r="DI6" s="666"/>
      <c r="DJ6" s="666"/>
      <c r="DK6" s="666"/>
      <c r="DL6" s="666"/>
      <c r="DM6" s="666"/>
      <c r="DN6" s="666"/>
      <c r="DO6" s="666"/>
      <c r="DP6" s="667"/>
      <c r="DQ6" s="674">
        <v>90189</v>
      </c>
      <c r="DR6" s="666"/>
      <c r="DS6" s="666"/>
      <c r="DT6" s="666"/>
      <c r="DU6" s="666"/>
      <c r="DV6" s="666"/>
      <c r="DW6" s="666"/>
      <c r="DX6" s="666"/>
      <c r="DY6" s="666"/>
      <c r="DZ6" s="666"/>
      <c r="EA6" s="666"/>
      <c r="EB6" s="666"/>
      <c r="EC6" s="675"/>
    </row>
    <row r="7" spans="2:143" ht="11.25" customHeight="1" x14ac:dyDescent="0.15">
      <c r="B7" s="662" t="s">
        <v>232</v>
      </c>
      <c r="C7" s="663"/>
      <c r="D7" s="663"/>
      <c r="E7" s="663"/>
      <c r="F7" s="663"/>
      <c r="G7" s="663"/>
      <c r="H7" s="663"/>
      <c r="I7" s="663"/>
      <c r="J7" s="663"/>
      <c r="K7" s="663"/>
      <c r="L7" s="663"/>
      <c r="M7" s="663"/>
      <c r="N7" s="663"/>
      <c r="O7" s="663"/>
      <c r="P7" s="663"/>
      <c r="Q7" s="664"/>
      <c r="R7" s="665">
        <v>3476</v>
      </c>
      <c r="S7" s="666"/>
      <c r="T7" s="666"/>
      <c r="U7" s="666"/>
      <c r="V7" s="666"/>
      <c r="W7" s="666"/>
      <c r="X7" s="666"/>
      <c r="Y7" s="667"/>
      <c r="Z7" s="668">
        <v>0</v>
      </c>
      <c r="AA7" s="668"/>
      <c r="AB7" s="668"/>
      <c r="AC7" s="668"/>
      <c r="AD7" s="669">
        <v>3476</v>
      </c>
      <c r="AE7" s="669"/>
      <c r="AF7" s="669"/>
      <c r="AG7" s="669"/>
      <c r="AH7" s="669"/>
      <c r="AI7" s="669"/>
      <c r="AJ7" s="669"/>
      <c r="AK7" s="669"/>
      <c r="AL7" s="670">
        <v>0</v>
      </c>
      <c r="AM7" s="671"/>
      <c r="AN7" s="671"/>
      <c r="AO7" s="672"/>
      <c r="AP7" s="662" t="s">
        <v>233</v>
      </c>
      <c r="AQ7" s="663"/>
      <c r="AR7" s="663"/>
      <c r="AS7" s="663"/>
      <c r="AT7" s="663"/>
      <c r="AU7" s="663"/>
      <c r="AV7" s="663"/>
      <c r="AW7" s="663"/>
      <c r="AX7" s="663"/>
      <c r="AY7" s="663"/>
      <c r="AZ7" s="663"/>
      <c r="BA7" s="663"/>
      <c r="BB7" s="663"/>
      <c r="BC7" s="663"/>
      <c r="BD7" s="663"/>
      <c r="BE7" s="663"/>
      <c r="BF7" s="664"/>
      <c r="BG7" s="665">
        <v>2304480</v>
      </c>
      <c r="BH7" s="666"/>
      <c r="BI7" s="666"/>
      <c r="BJ7" s="666"/>
      <c r="BK7" s="666"/>
      <c r="BL7" s="666"/>
      <c r="BM7" s="666"/>
      <c r="BN7" s="667"/>
      <c r="BO7" s="668">
        <v>48</v>
      </c>
      <c r="BP7" s="668"/>
      <c r="BQ7" s="668"/>
      <c r="BR7" s="668"/>
      <c r="BS7" s="669">
        <v>103278</v>
      </c>
      <c r="BT7" s="669"/>
      <c r="BU7" s="669"/>
      <c r="BV7" s="669"/>
      <c r="BW7" s="669"/>
      <c r="BX7" s="669"/>
      <c r="BY7" s="669"/>
      <c r="BZ7" s="669"/>
      <c r="CA7" s="669"/>
      <c r="CB7" s="673"/>
      <c r="CD7" s="680" t="s">
        <v>234</v>
      </c>
      <c r="CE7" s="681"/>
      <c r="CF7" s="681"/>
      <c r="CG7" s="681"/>
      <c r="CH7" s="681"/>
      <c r="CI7" s="681"/>
      <c r="CJ7" s="681"/>
      <c r="CK7" s="681"/>
      <c r="CL7" s="681"/>
      <c r="CM7" s="681"/>
      <c r="CN7" s="681"/>
      <c r="CO7" s="681"/>
      <c r="CP7" s="681"/>
      <c r="CQ7" s="682"/>
      <c r="CR7" s="665">
        <v>2078336</v>
      </c>
      <c r="CS7" s="666"/>
      <c r="CT7" s="666"/>
      <c r="CU7" s="666"/>
      <c r="CV7" s="666"/>
      <c r="CW7" s="666"/>
      <c r="CX7" s="666"/>
      <c r="CY7" s="667"/>
      <c r="CZ7" s="668">
        <v>15.7</v>
      </c>
      <c r="DA7" s="668"/>
      <c r="DB7" s="668"/>
      <c r="DC7" s="668"/>
      <c r="DD7" s="674">
        <v>584633</v>
      </c>
      <c r="DE7" s="666"/>
      <c r="DF7" s="666"/>
      <c r="DG7" s="666"/>
      <c r="DH7" s="666"/>
      <c r="DI7" s="666"/>
      <c r="DJ7" s="666"/>
      <c r="DK7" s="666"/>
      <c r="DL7" s="666"/>
      <c r="DM7" s="666"/>
      <c r="DN7" s="666"/>
      <c r="DO7" s="666"/>
      <c r="DP7" s="667"/>
      <c r="DQ7" s="674">
        <v>1407937</v>
      </c>
      <c r="DR7" s="666"/>
      <c r="DS7" s="666"/>
      <c r="DT7" s="666"/>
      <c r="DU7" s="666"/>
      <c r="DV7" s="666"/>
      <c r="DW7" s="666"/>
      <c r="DX7" s="666"/>
      <c r="DY7" s="666"/>
      <c r="DZ7" s="666"/>
      <c r="EA7" s="666"/>
      <c r="EB7" s="666"/>
      <c r="EC7" s="675"/>
    </row>
    <row r="8" spans="2:143" ht="11.25" customHeight="1" x14ac:dyDescent="0.15">
      <c r="B8" s="662" t="s">
        <v>235</v>
      </c>
      <c r="C8" s="663"/>
      <c r="D8" s="663"/>
      <c r="E8" s="663"/>
      <c r="F8" s="663"/>
      <c r="G8" s="663"/>
      <c r="H8" s="663"/>
      <c r="I8" s="663"/>
      <c r="J8" s="663"/>
      <c r="K8" s="663"/>
      <c r="L8" s="663"/>
      <c r="M8" s="663"/>
      <c r="N8" s="663"/>
      <c r="O8" s="663"/>
      <c r="P8" s="663"/>
      <c r="Q8" s="664"/>
      <c r="R8" s="665">
        <v>28123</v>
      </c>
      <c r="S8" s="666"/>
      <c r="T8" s="666"/>
      <c r="U8" s="666"/>
      <c r="V8" s="666"/>
      <c r="W8" s="666"/>
      <c r="X8" s="666"/>
      <c r="Y8" s="667"/>
      <c r="Z8" s="668">
        <v>0.2</v>
      </c>
      <c r="AA8" s="668"/>
      <c r="AB8" s="668"/>
      <c r="AC8" s="668"/>
      <c r="AD8" s="669">
        <v>28123</v>
      </c>
      <c r="AE8" s="669"/>
      <c r="AF8" s="669"/>
      <c r="AG8" s="669"/>
      <c r="AH8" s="669"/>
      <c r="AI8" s="669"/>
      <c r="AJ8" s="669"/>
      <c r="AK8" s="669"/>
      <c r="AL8" s="670">
        <v>0.4</v>
      </c>
      <c r="AM8" s="671"/>
      <c r="AN8" s="671"/>
      <c r="AO8" s="672"/>
      <c r="AP8" s="662" t="s">
        <v>236</v>
      </c>
      <c r="AQ8" s="663"/>
      <c r="AR8" s="663"/>
      <c r="AS8" s="663"/>
      <c r="AT8" s="663"/>
      <c r="AU8" s="663"/>
      <c r="AV8" s="663"/>
      <c r="AW8" s="663"/>
      <c r="AX8" s="663"/>
      <c r="AY8" s="663"/>
      <c r="AZ8" s="663"/>
      <c r="BA8" s="663"/>
      <c r="BB8" s="663"/>
      <c r="BC8" s="663"/>
      <c r="BD8" s="663"/>
      <c r="BE8" s="663"/>
      <c r="BF8" s="664"/>
      <c r="BG8" s="665">
        <v>69412</v>
      </c>
      <c r="BH8" s="666"/>
      <c r="BI8" s="666"/>
      <c r="BJ8" s="666"/>
      <c r="BK8" s="666"/>
      <c r="BL8" s="666"/>
      <c r="BM8" s="666"/>
      <c r="BN8" s="667"/>
      <c r="BO8" s="668">
        <v>1.4</v>
      </c>
      <c r="BP8" s="668"/>
      <c r="BQ8" s="668"/>
      <c r="BR8" s="668"/>
      <c r="BS8" s="669" t="s">
        <v>127</v>
      </c>
      <c r="BT8" s="669"/>
      <c r="BU8" s="669"/>
      <c r="BV8" s="669"/>
      <c r="BW8" s="669"/>
      <c r="BX8" s="669"/>
      <c r="BY8" s="669"/>
      <c r="BZ8" s="669"/>
      <c r="CA8" s="669"/>
      <c r="CB8" s="673"/>
      <c r="CD8" s="680" t="s">
        <v>237</v>
      </c>
      <c r="CE8" s="681"/>
      <c r="CF8" s="681"/>
      <c r="CG8" s="681"/>
      <c r="CH8" s="681"/>
      <c r="CI8" s="681"/>
      <c r="CJ8" s="681"/>
      <c r="CK8" s="681"/>
      <c r="CL8" s="681"/>
      <c r="CM8" s="681"/>
      <c r="CN8" s="681"/>
      <c r="CO8" s="681"/>
      <c r="CP8" s="681"/>
      <c r="CQ8" s="682"/>
      <c r="CR8" s="665">
        <v>5105134</v>
      </c>
      <c r="CS8" s="666"/>
      <c r="CT8" s="666"/>
      <c r="CU8" s="666"/>
      <c r="CV8" s="666"/>
      <c r="CW8" s="666"/>
      <c r="CX8" s="666"/>
      <c r="CY8" s="667"/>
      <c r="CZ8" s="668">
        <v>38.700000000000003</v>
      </c>
      <c r="DA8" s="668"/>
      <c r="DB8" s="668"/>
      <c r="DC8" s="668"/>
      <c r="DD8" s="674">
        <v>12085</v>
      </c>
      <c r="DE8" s="666"/>
      <c r="DF8" s="666"/>
      <c r="DG8" s="666"/>
      <c r="DH8" s="666"/>
      <c r="DI8" s="666"/>
      <c r="DJ8" s="666"/>
      <c r="DK8" s="666"/>
      <c r="DL8" s="666"/>
      <c r="DM8" s="666"/>
      <c r="DN8" s="666"/>
      <c r="DO8" s="666"/>
      <c r="DP8" s="667"/>
      <c r="DQ8" s="674">
        <v>2426811</v>
      </c>
      <c r="DR8" s="666"/>
      <c r="DS8" s="666"/>
      <c r="DT8" s="666"/>
      <c r="DU8" s="666"/>
      <c r="DV8" s="666"/>
      <c r="DW8" s="666"/>
      <c r="DX8" s="666"/>
      <c r="DY8" s="666"/>
      <c r="DZ8" s="666"/>
      <c r="EA8" s="666"/>
      <c r="EB8" s="666"/>
      <c r="EC8" s="675"/>
    </row>
    <row r="9" spans="2:143" ht="11.25" customHeight="1" x14ac:dyDescent="0.15">
      <c r="B9" s="662" t="s">
        <v>238</v>
      </c>
      <c r="C9" s="663"/>
      <c r="D9" s="663"/>
      <c r="E9" s="663"/>
      <c r="F9" s="663"/>
      <c r="G9" s="663"/>
      <c r="H9" s="663"/>
      <c r="I9" s="663"/>
      <c r="J9" s="663"/>
      <c r="K9" s="663"/>
      <c r="L9" s="663"/>
      <c r="M9" s="663"/>
      <c r="N9" s="663"/>
      <c r="O9" s="663"/>
      <c r="P9" s="663"/>
      <c r="Q9" s="664"/>
      <c r="R9" s="665">
        <v>31131</v>
      </c>
      <c r="S9" s="666"/>
      <c r="T9" s="666"/>
      <c r="U9" s="666"/>
      <c r="V9" s="666"/>
      <c r="W9" s="666"/>
      <c r="X9" s="666"/>
      <c r="Y9" s="667"/>
      <c r="Z9" s="668">
        <v>0.2</v>
      </c>
      <c r="AA9" s="668"/>
      <c r="AB9" s="668"/>
      <c r="AC9" s="668"/>
      <c r="AD9" s="669">
        <v>31131</v>
      </c>
      <c r="AE9" s="669"/>
      <c r="AF9" s="669"/>
      <c r="AG9" s="669"/>
      <c r="AH9" s="669"/>
      <c r="AI9" s="669"/>
      <c r="AJ9" s="669"/>
      <c r="AK9" s="669"/>
      <c r="AL9" s="670">
        <v>0.4</v>
      </c>
      <c r="AM9" s="671"/>
      <c r="AN9" s="671"/>
      <c r="AO9" s="672"/>
      <c r="AP9" s="662" t="s">
        <v>239</v>
      </c>
      <c r="AQ9" s="663"/>
      <c r="AR9" s="663"/>
      <c r="AS9" s="663"/>
      <c r="AT9" s="663"/>
      <c r="AU9" s="663"/>
      <c r="AV9" s="663"/>
      <c r="AW9" s="663"/>
      <c r="AX9" s="663"/>
      <c r="AY9" s="663"/>
      <c r="AZ9" s="663"/>
      <c r="BA9" s="663"/>
      <c r="BB9" s="663"/>
      <c r="BC9" s="663"/>
      <c r="BD9" s="663"/>
      <c r="BE9" s="663"/>
      <c r="BF9" s="664"/>
      <c r="BG9" s="665">
        <v>1766769</v>
      </c>
      <c r="BH9" s="666"/>
      <c r="BI9" s="666"/>
      <c r="BJ9" s="666"/>
      <c r="BK9" s="666"/>
      <c r="BL9" s="666"/>
      <c r="BM9" s="666"/>
      <c r="BN9" s="667"/>
      <c r="BO9" s="668">
        <v>36.799999999999997</v>
      </c>
      <c r="BP9" s="668"/>
      <c r="BQ9" s="668"/>
      <c r="BR9" s="668"/>
      <c r="BS9" s="669" t="s">
        <v>127</v>
      </c>
      <c r="BT9" s="669"/>
      <c r="BU9" s="669"/>
      <c r="BV9" s="669"/>
      <c r="BW9" s="669"/>
      <c r="BX9" s="669"/>
      <c r="BY9" s="669"/>
      <c r="BZ9" s="669"/>
      <c r="CA9" s="669"/>
      <c r="CB9" s="673"/>
      <c r="CD9" s="680" t="s">
        <v>240</v>
      </c>
      <c r="CE9" s="681"/>
      <c r="CF9" s="681"/>
      <c r="CG9" s="681"/>
      <c r="CH9" s="681"/>
      <c r="CI9" s="681"/>
      <c r="CJ9" s="681"/>
      <c r="CK9" s="681"/>
      <c r="CL9" s="681"/>
      <c r="CM9" s="681"/>
      <c r="CN9" s="681"/>
      <c r="CO9" s="681"/>
      <c r="CP9" s="681"/>
      <c r="CQ9" s="682"/>
      <c r="CR9" s="665">
        <v>1313228</v>
      </c>
      <c r="CS9" s="666"/>
      <c r="CT9" s="666"/>
      <c r="CU9" s="666"/>
      <c r="CV9" s="666"/>
      <c r="CW9" s="666"/>
      <c r="CX9" s="666"/>
      <c r="CY9" s="667"/>
      <c r="CZ9" s="668">
        <v>9.9</v>
      </c>
      <c r="DA9" s="668"/>
      <c r="DB9" s="668"/>
      <c r="DC9" s="668"/>
      <c r="DD9" s="674">
        <v>65362</v>
      </c>
      <c r="DE9" s="666"/>
      <c r="DF9" s="666"/>
      <c r="DG9" s="666"/>
      <c r="DH9" s="666"/>
      <c r="DI9" s="666"/>
      <c r="DJ9" s="666"/>
      <c r="DK9" s="666"/>
      <c r="DL9" s="666"/>
      <c r="DM9" s="666"/>
      <c r="DN9" s="666"/>
      <c r="DO9" s="666"/>
      <c r="DP9" s="667"/>
      <c r="DQ9" s="674">
        <v>979602</v>
      </c>
      <c r="DR9" s="666"/>
      <c r="DS9" s="666"/>
      <c r="DT9" s="666"/>
      <c r="DU9" s="666"/>
      <c r="DV9" s="666"/>
      <c r="DW9" s="666"/>
      <c r="DX9" s="666"/>
      <c r="DY9" s="666"/>
      <c r="DZ9" s="666"/>
      <c r="EA9" s="666"/>
      <c r="EB9" s="666"/>
      <c r="EC9" s="675"/>
    </row>
    <row r="10" spans="2:143" ht="11.25" customHeight="1" x14ac:dyDescent="0.15">
      <c r="B10" s="662" t="s">
        <v>241</v>
      </c>
      <c r="C10" s="663"/>
      <c r="D10" s="663"/>
      <c r="E10" s="663"/>
      <c r="F10" s="663"/>
      <c r="G10" s="663"/>
      <c r="H10" s="663"/>
      <c r="I10" s="663"/>
      <c r="J10" s="663"/>
      <c r="K10" s="663"/>
      <c r="L10" s="663"/>
      <c r="M10" s="663"/>
      <c r="N10" s="663"/>
      <c r="O10" s="663"/>
      <c r="P10" s="663"/>
      <c r="Q10" s="664"/>
      <c r="R10" s="665" t="s">
        <v>127</v>
      </c>
      <c r="S10" s="666"/>
      <c r="T10" s="666"/>
      <c r="U10" s="666"/>
      <c r="V10" s="666"/>
      <c r="W10" s="666"/>
      <c r="X10" s="666"/>
      <c r="Y10" s="667"/>
      <c r="Z10" s="668" t="s">
        <v>127</v>
      </c>
      <c r="AA10" s="668"/>
      <c r="AB10" s="668"/>
      <c r="AC10" s="668"/>
      <c r="AD10" s="669" t="s">
        <v>127</v>
      </c>
      <c r="AE10" s="669"/>
      <c r="AF10" s="669"/>
      <c r="AG10" s="669"/>
      <c r="AH10" s="669"/>
      <c r="AI10" s="669"/>
      <c r="AJ10" s="669"/>
      <c r="AK10" s="669"/>
      <c r="AL10" s="670" t="s">
        <v>127</v>
      </c>
      <c r="AM10" s="671"/>
      <c r="AN10" s="671"/>
      <c r="AO10" s="672"/>
      <c r="AP10" s="662" t="s">
        <v>242</v>
      </c>
      <c r="AQ10" s="663"/>
      <c r="AR10" s="663"/>
      <c r="AS10" s="663"/>
      <c r="AT10" s="663"/>
      <c r="AU10" s="663"/>
      <c r="AV10" s="663"/>
      <c r="AW10" s="663"/>
      <c r="AX10" s="663"/>
      <c r="AY10" s="663"/>
      <c r="AZ10" s="663"/>
      <c r="BA10" s="663"/>
      <c r="BB10" s="663"/>
      <c r="BC10" s="663"/>
      <c r="BD10" s="663"/>
      <c r="BE10" s="663"/>
      <c r="BF10" s="664"/>
      <c r="BG10" s="665">
        <v>104620</v>
      </c>
      <c r="BH10" s="666"/>
      <c r="BI10" s="666"/>
      <c r="BJ10" s="666"/>
      <c r="BK10" s="666"/>
      <c r="BL10" s="666"/>
      <c r="BM10" s="666"/>
      <c r="BN10" s="667"/>
      <c r="BO10" s="668">
        <v>2.2000000000000002</v>
      </c>
      <c r="BP10" s="668"/>
      <c r="BQ10" s="668"/>
      <c r="BR10" s="668"/>
      <c r="BS10" s="669" t="s">
        <v>127</v>
      </c>
      <c r="BT10" s="669"/>
      <c r="BU10" s="669"/>
      <c r="BV10" s="669"/>
      <c r="BW10" s="669"/>
      <c r="BX10" s="669"/>
      <c r="BY10" s="669"/>
      <c r="BZ10" s="669"/>
      <c r="CA10" s="669"/>
      <c r="CB10" s="673"/>
      <c r="CD10" s="680" t="s">
        <v>243</v>
      </c>
      <c r="CE10" s="681"/>
      <c r="CF10" s="681"/>
      <c r="CG10" s="681"/>
      <c r="CH10" s="681"/>
      <c r="CI10" s="681"/>
      <c r="CJ10" s="681"/>
      <c r="CK10" s="681"/>
      <c r="CL10" s="681"/>
      <c r="CM10" s="681"/>
      <c r="CN10" s="681"/>
      <c r="CO10" s="681"/>
      <c r="CP10" s="681"/>
      <c r="CQ10" s="682"/>
      <c r="CR10" s="665">
        <v>13206</v>
      </c>
      <c r="CS10" s="666"/>
      <c r="CT10" s="666"/>
      <c r="CU10" s="666"/>
      <c r="CV10" s="666"/>
      <c r="CW10" s="666"/>
      <c r="CX10" s="666"/>
      <c r="CY10" s="667"/>
      <c r="CZ10" s="668">
        <v>0.1</v>
      </c>
      <c r="DA10" s="668"/>
      <c r="DB10" s="668"/>
      <c r="DC10" s="668"/>
      <c r="DD10" s="674" t="s">
        <v>127</v>
      </c>
      <c r="DE10" s="666"/>
      <c r="DF10" s="666"/>
      <c r="DG10" s="666"/>
      <c r="DH10" s="666"/>
      <c r="DI10" s="666"/>
      <c r="DJ10" s="666"/>
      <c r="DK10" s="666"/>
      <c r="DL10" s="666"/>
      <c r="DM10" s="666"/>
      <c r="DN10" s="666"/>
      <c r="DO10" s="666"/>
      <c r="DP10" s="667"/>
      <c r="DQ10" s="674">
        <v>13206</v>
      </c>
      <c r="DR10" s="666"/>
      <c r="DS10" s="666"/>
      <c r="DT10" s="666"/>
      <c r="DU10" s="666"/>
      <c r="DV10" s="666"/>
      <c r="DW10" s="666"/>
      <c r="DX10" s="666"/>
      <c r="DY10" s="666"/>
      <c r="DZ10" s="666"/>
      <c r="EA10" s="666"/>
      <c r="EB10" s="666"/>
      <c r="EC10" s="675"/>
    </row>
    <row r="11" spans="2:143" ht="11.25" customHeight="1" x14ac:dyDescent="0.15">
      <c r="B11" s="662" t="s">
        <v>244</v>
      </c>
      <c r="C11" s="663"/>
      <c r="D11" s="663"/>
      <c r="E11" s="663"/>
      <c r="F11" s="663"/>
      <c r="G11" s="663"/>
      <c r="H11" s="663"/>
      <c r="I11" s="663"/>
      <c r="J11" s="663"/>
      <c r="K11" s="663"/>
      <c r="L11" s="663"/>
      <c r="M11" s="663"/>
      <c r="N11" s="663"/>
      <c r="O11" s="663"/>
      <c r="P11" s="663"/>
      <c r="Q11" s="664"/>
      <c r="R11" s="665">
        <v>872519</v>
      </c>
      <c r="S11" s="666"/>
      <c r="T11" s="666"/>
      <c r="U11" s="666"/>
      <c r="V11" s="666"/>
      <c r="W11" s="666"/>
      <c r="X11" s="666"/>
      <c r="Y11" s="667"/>
      <c r="Z11" s="670">
        <v>6.2</v>
      </c>
      <c r="AA11" s="671"/>
      <c r="AB11" s="671"/>
      <c r="AC11" s="683"/>
      <c r="AD11" s="674">
        <v>872519</v>
      </c>
      <c r="AE11" s="666"/>
      <c r="AF11" s="666"/>
      <c r="AG11" s="666"/>
      <c r="AH11" s="666"/>
      <c r="AI11" s="666"/>
      <c r="AJ11" s="666"/>
      <c r="AK11" s="667"/>
      <c r="AL11" s="670">
        <v>11.4</v>
      </c>
      <c r="AM11" s="671"/>
      <c r="AN11" s="671"/>
      <c r="AO11" s="672"/>
      <c r="AP11" s="662" t="s">
        <v>245</v>
      </c>
      <c r="AQ11" s="663"/>
      <c r="AR11" s="663"/>
      <c r="AS11" s="663"/>
      <c r="AT11" s="663"/>
      <c r="AU11" s="663"/>
      <c r="AV11" s="663"/>
      <c r="AW11" s="663"/>
      <c r="AX11" s="663"/>
      <c r="AY11" s="663"/>
      <c r="AZ11" s="663"/>
      <c r="BA11" s="663"/>
      <c r="BB11" s="663"/>
      <c r="BC11" s="663"/>
      <c r="BD11" s="663"/>
      <c r="BE11" s="663"/>
      <c r="BF11" s="664"/>
      <c r="BG11" s="665">
        <v>363679</v>
      </c>
      <c r="BH11" s="666"/>
      <c r="BI11" s="666"/>
      <c r="BJ11" s="666"/>
      <c r="BK11" s="666"/>
      <c r="BL11" s="666"/>
      <c r="BM11" s="666"/>
      <c r="BN11" s="667"/>
      <c r="BO11" s="668">
        <v>7.6</v>
      </c>
      <c r="BP11" s="668"/>
      <c r="BQ11" s="668"/>
      <c r="BR11" s="668"/>
      <c r="BS11" s="669">
        <v>103278</v>
      </c>
      <c r="BT11" s="669"/>
      <c r="BU11" s="669"/>
      <c r="BV11" s="669"/>
      <c r="BW11" s="669"/>
      <c r="BX11" s="669"/>
      <c r="BY11" s="669"/>
      <c r="BZ11" s="669"/>
      <c r="CA11" s="669"/>
      <c r="CB11" s="673"/>
      <c r="CD11" s="680" t="s">
        <v>246</v>
      </c>
      <c r="CE11" s="681"/>
      <c r="CF11" s="681"/>
      <c r="CG11" s="681"/>
      <c r="CH11" s="681"/>
      <c r="CI11" s="681"/>
      <c r="CJ11" s="681"/>
      <c r="CK11" s="681"/>
      <c r="CL11" s="681"/>
      <c r="CM11" s="681"/>
      <c r="CN11" s="681"/>
      <c r="CO11" s="681"/>
      <c r="CP11" s="681"/>
      <c r="CQ11" s="682"/>
      <c r="CR11" s="665">
        <v>272709</v>
      </c>
      <c r="CS11" s="666"/>
      <c r="CT11" s="666"/>
      <c r="CU11" s="666"/>
      <c r="CV11" s="666"/>
      <c r="CW11" s="666"/>
      <c r="CX11" s="666"/>
      <c r="CY11" s="667"/>
      <c r="CZ11" s="668">
        <v>2.1</v>
      </c>
      <c r="DA11" s="668"/>
      <c r="DB11" s="668"/>
      <c r="DC11" s="668"/>
      <c r="DD11" s="674">
        <v>104930</v>
      </c>
      <c r="DE11" s="666"/>
      <c r="DF11" s="666"/>
      <c r="DG11" s="666"/>
      <c r="DH11" s="666"/>
      <c r="DI11" s="666"/>
      <c r="DJ11" s="666"/>
      <c r="DK11" s="666"/>
      <c r="DL11" s="666"/>
      <c r="DM11" s="666"/>
      <c r="DN11" s="666"/>
      <c r="DO11" s="666"/>
      <c r="DP11" s="667"/>
      <c r="DQ11" s="674">
        <v>169660</v>
      </c>
      <c r="DR11" s="666"/>
      <c r="DS11" s="666"/>
      <c r="DT11" s="666"/>
      <c r="DU11" s="666"/>
      <c r="DV11" s="666"/>
      <c r="DW11" s="666"/>
      <c r="DX11" s="666"/>
      <c r="DY11" s="666"/>
      <c r="DZ11" s="666"/>
      <c r="EA11" s="666"/>
      <c r="EB11" s="666"/>
      <c r="EC11" s="675"/>
    </row>
    <row r="12" spans="2:143" ht="11.25" customHeight="1" x14ac:dyDescent="0.15">
      <c r="B12" s="662" t="s">
        <v>247</v>
      </c>
      <c r="C12" s="663"/>
      <c r="D12" s="663"/>
      <c r="E12" s="663"/>
      <c r="F12" s="663"/>
      <c r="G12" s="663"/>
      <c r="H12" s="663"/>
      <c r="I12" s="663"/>
      <c r="J12" s="663"/>
      <c r="K12" s="663"/>
      <c r="L12" s="663"/>
      <c r="M12" s="663"/>
      <c r="N12" s="663"/>
      <c r="O12" s="663"/>
      <c r="P12" s="663"/>
      <c r="Q12" s="664"/>
      <c r="R12" s="665">
        <v>32011</v>
      </c>
      <c r="S12" s="666"/>
      <c r="T12" s="666"/>
      <c r="U12" s="666"/>
      <c r="V12" s="666"/>
      <c r="W12" s="666"/>
      <c r="X12" s="666"/>
      <c r="Y12" s="667"/>
      <c r="Z12" s="668">
        <v>0.2</v>
      </c>
      <c r="AA12" s="668"/>
      <c r="AB12" s="668"/>
      <c r="AC12" s="668"/>
      <c r="AD12" s="669">
        <v>32011</v>
      </c>
      <c r="AE12" s="669"/>
      <c r="AF12" s="669"/>
      <c r="AG12" s="669"/>
      <c r="AH12" s="669"/>
      <c r="AI12" s="669"/>
      <c r="AJ12" s="669"/>
      <c r="AK12" s="669"/>
      <c r="AL12" s="670">
        <v>0.4</v>
      </c>
      <c r="AM12" s="671"/>
      <c r="AN12" s="671"/>
      <c r="AO12" s="672"/>
      <c r="AP12" s="662" t="s">
        <v>248</v>
      </c>
      <c r="AQ12" s="663"/>
      <c r="AR12" s="663"/>
      <c r="AS12" s="663"/>
      <c r="AT12" s="663"/>
      <c r="AU12" s="663"/>
      <c r="AV12" s="663"/>
      <c r="AW12" s="663"/>
      <c r="AX12" s="663"/>
      <c r="AY12" s="663"/>
      <c r="AZ12" s="663"/>
      <c r="BA12" s="663"/>
      <c r="BB12" s="663"/>
      <c r="BC12" s="663"/>
      <c r="BD12" s="663"/>
      <c r="BE12" s="663"/>
      <c r="BF12" s="664"/>
      <c r="BG12" s="665">
        <v>2065768</v>
      </c>
      <c r="BH12" s="666"/>
      <c r="BI12" s="666"/>
      <c r="BJ12" s="666"/>
      <c r="BK12" s="666"/>
      <c r="BL12" s="666"/>
      <c r="BM12" s="666"/>
      <c r="BN12" s="667"/>
      <c r="BO12" s="668">
        <v>43</v>
      </c>
      <c r="BP12" s="668"/>
      <c r="BQ12" s="668"/>
      <c r="BR12" s="668"/>
      <c r="BS12" s="669" t="s">
        <v>127</v>
      </c>
      <c r="BT12" s="669"/>
      <c r="BU12" s="669"/>
      <c r="BV12" s="669"/>
      <c r="BW12" s="669"/>
      <c r="BX12" s="669"/>
      <c r="BY12" s="669"/>
      <c r="BZ12" s="669"/>
      <c r="CA12" s="669"/>
      <c r="CB12" s="673"/>
      <c r="CD12" s="680" t="s">
        <v>249</v>
      </c>
      <c r="CE12" s="681"/>
      <c r="CF12" s="681"/>
      <c r="CG12" s="681"/>
      <c r="CH12" s="681"/>
      <c r="CI12" s="681"/>
      <c r="CJ12" s="681"/>
      <c r="CK12" s="681"/>
      <c r="CL12" s="681"/>
      <c r="CM12" s="681"/>
      <c r="CN12" s="681"/>
      <c r="CO12" s="681"/>
      <c r="CP12" s="681"/>
      <c r="CQ12" s="682"/>
      <c r="CR12" s="665">
        <v>267852</v>
      </c>
      <c r="CS12" s="666"/>
      <c r="CT12" s="666"/>
      <c r="CU12" s="666"/>
      <c r="CV12" s="666"/>
      <c r="CW12" s="666"/>
      <c r="CX12" s="666"/>
      <c r="CY12" s="667"/>
      <c r="CZ12" s="668">
        <v>2</v>
      </c>
      <c r="DA12" s="668"/>
      <c r="DB12" s="668"/>
      <c r="DC12" s="668"/>
      <c r="DD12" s="674">
        <v>10214</v>
      </c>
      <c r="DE12" s="666"/>
      <c r="DF12" s="666"/>
      <c r="DG12" s="666"/>
      <c r="DH12" s="666"/>
      <c r="DI12" s="666"/>
      <c r="DJ12" s="666"/>
      <c r="DK12" s="666"/>
      <c r="DL12" s="666"/>
      <c r="DM12" s="666"/>
      <c r="DN12" s="666"/>
      <c r="DO12" s="666"/>
      <c r="DP12" s="667"/>
      <c r="DQ12" s="674">
        <v>152197</v>
      </c>
      <c r="DR12" s="666"/>
      <c r="DS12" s="666"/>
      <c r="DT12" s="666"/>
      <c r="DU12" s="666"/>
      <c r="DV12" s="666"/>
      <c r="DW12" s="666"/>
      <c r="DX12" s="666"/>
      <c r="DY12" s="666"/>
      <c r="DZ12" s="666"/>
      <c r="EA12" s="666"/>
      <c r="EB12" s="666"/>
      <c r="EC12" s="675"/>
    </row>
    <row r="13" spans="2:143" ht="11.25" customHeight="1" x14ac:dyDescent="0.15">
      <c r="B13" s="662" t="s">
        <v>250</v>
      </c>
      <c r="C13" s="663"/>
      <c r="D13" s="663"/>
      <c r="E13" s="663"/>
      <c r="F13" s="663"/>
      <c r="G13" s="663"/>
      <c r="H13" s="663"/>
      <c r="I13" s="663"/>
      <c r="J13" s="663"/>
      <c r="K13" s="663"/>
      <c r="L13" s="663"/>
      <c r="M13" s="663"/>
      <c r="N13" s="663"/>
      <c r="O13" s="663"/>
      <c r="P13" s="663"/>
      <c r="Q13" s="664"/>
      <c r="R13" s="665" t="s">
        <v>127</v>
      </c>
      <c r="S13" s="666"/>
      <c r="T13" s="666"/>
      <c r="U13" s="666"/>
      <c r="V13" s="666"/>
      <c r="W13" s="666"/>
      <c r="X13" s="666"/>
      <c r="Y13" s="667"/>
      <c r="Z13" s="668" t="s">
        <v>127</v>
      </c>
      <c r="AA13" s="668"/>
      <c r="AB13" s="668"/>
      <c r="AC13" s="668"/>
      <c r="AD13" s="669" t="s">
        <v>127</v>
      </c>
      <c r="AE13" s="669"/>
      <c r="AF13" s="669"/>
      <c r="AG13" s="669"/>
      <c r="AH13" s="669"/>
      <c r="AI13" s="669"/>
      <c r="AJ13" s="669"/>
      <c r="AK13" s="669"/>
      <c r="AL13" s="670" t="s">
        <v>127</v>
      </c>
      <c r="AM13" s="671"/>
      <c r="AN13" s="671"/>
      <c r="AO13" s="672"/>
      <c r="AP13" s="662" t="s">
        <v>251</v>
      </c>
      <c r="AQ13" s="663"/>
      <c r="AR13" s="663"/>
      <c r="AS13" s="663"/>
      <c r="AT13" s="663"/>
      <c r="AU13" s="663"/>
      <c r="AV13" s="663"/>
      <c r="AW13" s="663"/>
      <c r="AX13" s="663"/>
      <c r="AY13" s="663"/>
      <c r="AZ13" s="663"/>
      <c r="BA13" s="663"/>
      <c r="BB13" s="663"/>
      <c r="BC13" s="663"/>
      <c r="BD13" s="663"/>
      <c r="BE13" s="663"/>
      <c r="BF13" s="664"/>
      <c r="BG13" s="665">
        <v>2053950</v>
      </c>
      <c r="BH13" s="666"/>
      <c r="BI13" s="666"/>
      <c r="BJ13" s="666"/>
      <c r="BK13" s="666"/>
      <c r="BL13" s="666"/>
      <c r="BM13" s="666"/>
      <c r="BN13" s="667"/>
      <c r="BO13" s="668">
        <v>42.8</v>
      </c>
      <c r="BP13" s="668"/>
      <c r="BQ13" s="668"/>
      <c r="BR13" s="668"/>
      <c r="BS13" s="669" t="s">
        <v>127</v>
      </c>
      <c r="BT13" s="669"/>
      <c r="BU13" s="669"/>
      <c r="BV13" s="669"/>
      <c r="BW13" s="669"/>
      <c r="BX13" s="669"/>
      <c r="BY13" s="669"/>
      <c r="BZ13" s="669"/>
      <c r="CA13" s="669"/>
      <c r="CB13" s="673"/>
      <c r="CD13" s="680" t="s">
        <v>252</v>
      </c>
      <c r="CE13" s="681"/>
      <c r="CF13" s="681"/>
      <c r="CG13" s="681"/>
      <c r="CH13" s="681"/>
      <c r="CI13" s="681"/>
      <c r="CJ13" s="681"/>
      <c r="CK13" s="681"/>
      <c r="CL13" s="681"/>
      <c r="CM13" s="681"/>
      <c r="CN13" s="681"/>
      <c r="CO13" s="681"/>
      <c r="CP13" s="681"/>
      <c r="CQ13" s="682"/>
      <c r="CR13" s="665">
        <v>1044226</v>
      </c>
      <c r="CS13" s="666"/>
      <c r="CT13" s="666"/>
      <c r="CU13" s="666"/>
      <c r="CV13" s="666"/>
      <c r="CW13" s="666"/>
      <c r="CX13" s="666"/>
      <c r="CY13" s="667"/>
      <c r="CZ13" s="668">
        <v>7.9</v>
      </c>
      <c r="DA13" s="668"/>
      <c r="DB13" s="668"/>
      <c r="DC13" s="668"/>
      <c r="DD13" s="674">
        <v>487059</v>
      </c>
      <c r="DE13" s="666"/>
      <c r="DF13" s="666"/>
      <c r="DG13" s="666"/>
      <c r="DH13" s="666"/>
      <c r="DI13" s="666"/>
      <c r="DJ13" s="666"/>
      <c r="DK13" s="666"/>
      <c r="DL13" s="666"/>
      <c r="DM13" s="666"/>
      <c r="DN13" s="666"/>
      <c r="DO13" s="666"/>
      <c r="DP13" s="667"/>
      <c r="DQ13" s="674">
        <v>767157</v>
      </c>
      <c r="DR13" s="666"/>
      <c r="DS13" s="666"/>
      <c r="DT13" s="666"/>
      <c r="DU13" s="666"/>
      <c r="DV13" s="666"/>
      <c r="DW13" s="666"/>
      <c r="DX13" s="666"/>
      <c r="DY13" s="666"/>
      <c r="DZ13" s="666"/>
      <c r="EA13" s="666"/>
      <c r="EB13" s="666"/>
      <c r="EC13" s="675"/>
    </row>
    <row r="14" spans="2:143" ht="11.25" customHeight="1" x14ac:dyDescent="0.15">
      <c r="B14" s="662" t="s">
        <v>253</v>
      </c>
      <c r="C14" s="663"/>
      <c r="D14" s="663"/>
      <c r="E14" s="663"/>
      <c r="F14" s="663"/>
      <c r="G14" s="663"/>
      <c r="H14" s="663"/>
      <c r="I14" s="663"/>
      <c r="J14" s="663"/>
      <c r="K14" s="663"/>
      <c r="L14" s="663"/>
      <c r="M14" s="663"/>
      <c r="N14" s="663"/>
      <c r="O14" s="663"/>
      <c r="P14" s="663"/>
      <c r="Q14" s="664"/>
      <c r="R14" s="665" t="s">
        <v>127</v>
      </c>
      <c r="S14" s="666"/>
      <c r="T14" s="666"/>
      <c r="U14" s="666"/>
      <c r="V14" s="666"/>
      <c r="W14" s="666"/>
      <c r="X14" s="666"/>
      <c r="Y14" s="667"/>
      <c r="Z14" s="668" t="s">
        <v>127</v>
      </c>
      <c r="AA14" s="668"/>
      <c r="AB14" s="668"/>
      <c r="AC14" s="668"/>
      <c r="AD14" s="669" t="s">
        <v>127</v>
      </c>
      <c r="AE14" s="669"/>
      <c r="AF14" s="669"/>
      <c r="AG14" s="669"/>
      <c r="AH14" s="669"/>
      <c r="AI14" s="669"/>
      <c r="AJ14" s="669"/>
      <c r="AK14" s="669"/>
      <c r="AL14" s="670" t="s">
        <v>127</v>
      </c>
      <c r="AM14" s="671"/>
      <c r="AN14" s="671"/>
      <c r="AO14" s="672"/>
      <c r="AP14" s="662" t="s">
        <v>254</v>
      </c>
      <c r="AQ14" s="663"/>
      <c r="AR14" s="663"/>
      <c r="AS14" s="663"/>
      <c r="AT14" s="663"/>
      <c r="AU14" s="663"/>
      <c r="AV14" s="663"/>
      <c r="AW14" s="663"/>
      <c r="AX14" s="663"/>
      <c r="AY14" s="663"/>
      <c r="AZ14" s="663"/>
      <c r="BA14" s="663"/>
      <c r="BB14" s="663"/>
      <c r="BC14" s="663"/>
      <c r="BD14" s="663"/>
      <c r="BE14" s="663"/>
      <c r="BF14" s="664"/>
      <c r="BG14" s="665">
        <v>125777</v>
      </c>
      <c r="BH14" s="666"/>
      <c r="BI14" s="666"/>
      <c r="BJ14" s="666"/>
      <c r="BK14" s="666"/>
      <c r="BL14" s="666"/>
      <c r="BM14" s="666"/>
      <c r="BN14" s="667"/>
      <c r="BO14" s="668">
        <v>2.6</v>
      </c>
      <c r="BP14" s="668"/>
      <c r="BQ14" s="668"/>
      <c r="BR14" s="668"/>
      <c r="BS14" s="669" t="s">
        <v>127</v>
      </c>
      <c r="BT14" s="669"/>
      <c r="BU14" s="669"/>
      <c r="BV14" s="669"/>
      <c r="BW14" s="669"/>
      <c r="BX14" s="669"/>
      <c r="BY14" s="669"/>
      <c r="BZ14" s="669"/>
      <c r="CA14" s="669"/>
      <c r="CB14" s="673"/>
      <c r="CD14" s="680" t="s">
        <v>255</v>
      </c>
      <c r="CE14" s="681"/>
      <c r="CF14" s="681"/>
      <c r="CG14" s="681"/>
      <c r="CH14" s="681"/>
      <c r="CI14" s="681"/>
      <c r="CJ14" s="681"/>
      <c r="CK14" s="681"/>
      <c r="CL14" s="681"/>
      <c r="CM14" s="681"/>
      <c r="CN14" s="681"/>
      <c r="CO14" s="681"/>
      <c r="CP14" s="681"/>
      <c r="CQ14" s="682"/>
      <c r="CR14" s="665">
        <v>514945</v>
      </c>
      <c r="CS14" s="666"/>
      <c r="CT14" s="666"/>
      <c r="CU14" s="666"/>
      <c r="CV14" s="666"/>
      <c r="CW14" s="666"/>
      <c r="CX14" s="666"/>
      <c r="CY14" s="667"/>
      <c r="CZ14" s="668">
        <v>3.9</v>
      </c>
      <c r="DA14" s="668"/>
      <c r="DB14" s="668"/>
      <c r="DC14" s="668"/>
      <c r="DD14" s="674">
        <v>33846</v>
      </c>
      <c r="DE14" s="666"/>
      <c r="DF14" s="666"/>
      <c r="DG14" s="666"/>
      <c r="DH14" s="666"/>
      <c r="DI14" s="666"/>
      <c r="DJ14" s="666"/>
      <c r="DK14" s="666"/>
      <c r="DL14" s="666"/>
      <c r="DM14" s="666"/>
      <c r="DN14" s="666"/>
      <c r="DO14" s="666"/>
      <c r="DP14" s="667"/>
      <c r="DQ14" s="674">
        <v>509645</v>
      </c>
      <c r="DR14" s="666"/>
      <c r="DS14" s="666"/>
      <c r="DT14" s="666"/>
      <c r="DU14" s="666"/>
      <c r="DV14" s="666"/>
      <c r="DW14" s="666"/>
      <c r="DX14" s="666"/>
      <c r="DY14" s="666"/>
      <c r="DZ14" s="666"/>
      <c r="EA14" s="666"/>
      <c r="EB14" s="666"/>
      <c r="EC14" s="675"/>
    </row>
    <row r="15" spans="2:143" ht="11.25" customHeight="1" x14ac:dyDescent="0.15">
      <c r="B15" s="662" t="s">
        <v>256</v>
      </c>
      <c r="C15" s="663"/>
      <c r="D15" s="663"/>
      <c r="E15" s="663"/>
      <c r="F15" s="663"/>
      <c r="G15" s="663"/>
      <c r="H15" s="663"/>
      <c r="I15" s="663"/>
      <c r="J15" s="663"/>
      <c r="K15" s="663"/>
      <c r="L15" s="663"/>
      <c r="M15" s="663"/>
      <c r="N15" s="663"/>
      <c r="O15" s="663"/>
      <c r="P15" s="663"/>
      <c r="Q15" s="664"/>
      <c r="R15" s="665" t="s">
        <v>127</v>
      </c>
      <c r="S15" s="666"/>
      <c r="T15" s="666"/>
      <c r="U15" s="666"/>
      <c r="V15" s="666"/>
      <c r="W15" s="666"/>
      <c r="X15" s="666"/>
      <c r="Y15" s="667"/>
      <c r="Z15" s="668" t="s">
        <v>127</v>
      </c>
      <c r="AA15" s="668"/>
      <c r="AB15" s="668"/>
      <c r="AC15" s="668"/>
      <c r="AD15" s="669" t="s">
        <v>127</v>
      </c>
      <c r="AE15" s="669"/>
      <c r="AF15" s="669"/>
      <c r="AG15" s="669"/>
      <c r="AH15" s="669"/>
      <c r="AI15" s="669"/>
      <c r="AJ15" s="669"/>
      <c r="AK15" s="669"/>
      <c r="AL15" s="670" t="s">
        <v>127</v>
      </c>
      <c r="AM15" s="671"/>
      <c r="AN15" s="671"/>
      <c r="AO15" s="672"/>
      <c r="AP15" s="662" t="s">
        <v>257</v>
      </c>
      <c r="AQ15" s="663"/>
      <c r="AR15" s="663"/>
      <c r="AS15" s="663"/>
      <c r="AT15" s="663"/>
      <c r="AU15" s="663"/>
      <c r="AV15" s="663"/>
      <c r="AW15" s="663"/>
      <c r="AX15" s="663"/>
      <c r="AY15" s="663"/>
      <c r="AZ15" s="663"/>
      <c r="BA15" s="663"/>
      <c r="BB15" s="663"/>
      <c r="BC15" s="663"/>
      <c r="BD15" s="663"/>
      <c r="BE15" s="663"/>
      <c r="BF15" s="664"/>
      <c r="BG15" s="665">
        <v>202791</v>
      </c>
      <c r="BH15" s="666"/>
      <c r="BI15" s="666"/>
      <c r="BJ15" s="666"/>
      <c r="BK15" s="666"/>
      <c r="BL15" s="666"/>
      <c r="BM15" s="666"/>
      <c r="BN15" s="667"/>
      <c r="BO15" s="668">
        <v>4.2</v>
      </c>
      <c r="BP15" s="668"/>
      <c r="BQ15" s="668"/>
      <c r="BR15" s="668"/>
      <c r="BS15" s="669" t="s">
        <v>127</v>
      </c>
      <c r="BT15" s="669"/>
      <c r="BU15" s="669"/>
      <c r="BV15" s="669"/>
      <c r="BW15" s="669"/>
      <c r="BX15" s="669"/>
      <c r="BY15" s="669"/>
      <c r="BZ15" s="669"/>
      <c r="CA15" s="669"/>
      <c r="CB15" s="673"/>
      <c r="CD15" s="680" t="s">
        <v>258</v>
      </c>
      <c r="CE15" s="681"/>
      <c r="CF15" s="681"/>
      <c r="CG15" s="681"/>
      <c r="CH15" s="681"/>
      <c r="CI15" s="681"/>
      <c r="CJ15" s="681"/>
      <c r="CK15" s="681"/>
      <c r="CL15" s="681"/>
      <c r="CM15" s="681"/>
      <c r="CN15" s="681"/>
      <c r="CO15" s="681"/>
      <c r="CP15" s="681"/>
      <c r="CQ15" s="682"/>
      <c r="CR15" s="665">
        <v>1607781</v>
      </c>
      <c r="CS15" s="666"/>
      <c r="CT15" s="666"/>
      <c r="CU15" s="666"/>
      <c r="CV15" s="666"/>
      <c r="CW15" s="666"/>
      <c r="CX15" s="666"/>
      <c r="CY15" s="667"/>
      <c r="CZ15" s="668">
        <v>12.2</v>
      </c>
      <c r="DA15" s="668"/>
      <c r="DB15" s="668"/>
      <c r="DC15" s="668"/>
      <c r="DD15" s="674">
        <v>462628</v>
      </c>
      <c r="DE15" s="666"/>
      <c r="DF15" s="666"/>
      <c r="DG15" s="666"/>
      <c r="DH15" s="666"/>
      <c r="DI15" s="666"/>
      <c r="DJ15" s="666"/>
      <c r="DK15" s="666"/>
      <c r="DL15" s="666"/>
      <c r="DM15" s="666"/>
      <c r="DN15" s="666"/>
      <c r="DO15" s="666"/>
      <c r="DP15" s="667"/>
      <c r="DQ15" s="674">
        <v>985703</v>
      </c>
      <c r="DR15" s="666"/>
      <c r="DS15" s="666"/>
      <c r="DT15" s="666"/>
      <c r="DU15" s="666"/>
      <c r="DV15" s="666"/>
      <c r="DW15" s="666"/>
      <c r="DX15" s="666"/>
      <c r="DY15" s="666"/>
      <c r="DZ15" s="666"/>
      <c r="EA15" s="666"/>
      <c r="EB15" s="666"/>
      <c r="EC15" s="675"/>
    </row>
    <row r="16" spans="2:143" ht="11.25" customHeight="1" x14ac:dyDescent="0.15">
      <c r="B16" s="662" t="s">
        <v>259</v>
      </c>
      <c r="C16" s="663"/>
      <c r="D16" s="663"/>
      <c r="E16" s="663"/>
      <c r="F16" s="663"/>
      <c r="G16" s="663"/>
      <c r="H16" s="663"/>
      <c r="I16" s="663"/>
      <c r="J16" s="663"/>
      <c r="K16" s="663"/>
      <c r="L16" s="663"/>
      <c r="M16" s="663"/>
      <c r="N16" s="663"/>
      <c r="O16" s="663"/>
      <c r="P16" s="663"/>
      <c r="Q16" s="664"/>
      <c r="R16" s="665">
        <v>13568</v>
      </c>
      <c r="S16" s="666"/>
      <c r="T16" s="666"/>
      <c r="U16" s="666"/>
      <c r="V16" s="666"/>
      <c r="W16" s="666"/>
      <c r="X16" s="666"/>
      <c r="Y16" s="667"/>
      <c r="Z16" s="668">
        <v>0.1</v>
      </c>
      <c r="AA16" s="668"/>
      <c r="AB16" s="668"/>
      <c r="AC16" s="668"/>
      <c r="AD16" s="669">
        <v>13568</v>
      </c>
      <c r="AE16" s="669"/>
      <c r="AF16" s="669"/>
      <c r="AG16" s="669"/>
      <c r="AH16" s="669"/>
      <c r="AI16" s="669"/>
      <c r="AJ16" s="669"/>
      <c r="AK16" s="669"/>
      <c r="AL16" s="670">
        <v>0.2</v>
      </c>
      <c r="AM16" s="671"/>
      <c r="AN16" s="671"/>
      <c r="AO16" s="672"/>
      <c r="AP16" s="662" t="s">
        <v>260</v>
      </c>
      <c r="AQ16" s="663"/>
      <c r="AR16" s="663"/>
      <c r="AS16" s="663"/>
      <c r="AT16" s="663"/>
      <c r="AU16" s="663"/>
      <c r="AV16" s="663"/>
      <c r="AW16" s="663"/>
      <c r="AX16" s="663"/>
      <c r="AY16" s="663"/>
      <c r="AZ16" s="663"/>
      <c r="BA16" s="663"/>
      <c r="BB16" s="663"/>
      <c r="BC16" s="663"/>
      <c r="BD16" s="663"/>
      <c r="BE16" s="663"/>
      <c r="BF16" s="664"/>
      <c r="BG16" s="665" t="s">
        <v>127</v>
      </c>
      <c r="BH16" s="666"/>
      <c r="BI16" s="666"/>
      <c r="BJ16" s="666"/>
      <c r="BK16" s="666"/>
      <c r="BL16" s="666"/>
      <c r="BM16" s="666"/>
      <c r="BN16" s="667"/>
      <c r="BO16" s="668" t="s">
        <v>127</v>
      </c>
      <c r="BP16" s="668"/>
      <c r="BQ16" s="668"/>
      <c r="BR16" s="668"/>
      <c r="BS16" s="669" t="s">
        <v>127</v>
      </c>
      <c r="BT16" s="669"/>
      <c r="BU16" s="669"/>
      <c r="BV16" s="669"/>
      <c r="BW16" s="669"/>
      <c r="BX16" s="669"/>
      <c r="BY16" s="669"/>
      <c r="BZ16" s="669"/>
      <c r="CA16" s="669"/>
      <c r="CB16" s="673"/>
      <c r="CD16" s="680" t="s">
        <v>261</v>
      </c>
      <c r="CE16" s="681"/>
      <c r="CF16" s="681"/>
      <c r="CG16" s="681"/>
      <c r="CH16" s="681"/>
      <c r="CI16" s="681"/>
      <c r="CJ16" s="681"/>
      <c r="CK16" s="681"/>
      <c r="CL16" s="681"/>
      <c r="CM16" s="681"/>
      <c r="CN16" s="681"/>
      <c r="CO16" s="681"/>
      <c r="CP16" s="681"/>
      <c r="CQ16" s="682"/>
      <c r="CR16" s="665" t="s">
        <v>127</v>
      </c>
      <c r="CS16" s="666"/>
      <c r="CT16" s="666"/>
      <c r="CU16" s="666"/>
      <c r="CV16" s="666"/>
      <c r="CW16" s="666"/>
      <c r="CX16" s="666"/>
      <c r="CY16" s="667"/>
      <c r="CZ16" s="668" t="s">
        <v>127</v>
      </c>
      <c r="DA16" s="668"/>
      <c r="DB16" s="668"/>
      <c r="DC16" s="668"/>
      <c r="DD16" s="674" t="s">
        <v>127</v>
      </c>
      <c r="DE16" s="666"/>
      <c r="DF16" s="666"/>
      <c r="DG16" s="666"/>
      <c r="DH16" s="666"/>
      <c r="DI16" s="666"/>
      <c r="DJ16" s="666"/>
      <c r="DK16" s="666"/>
      <c r="DL16" s="666"/>
      <c r="DM16" s="666"/>
      <c r="DN16" s="666"/>
      <c r="DO16" s="666"/>
      <c r="DP16" s="667"/>
      <c r="DQ16" s="674" t="s">
        <v>127</v>
      </c>
      <c r="DR16" s="666"/>
      <c r="DS16" s="666"/>
      <c r="DT16" s="666"/>
      <c r="DU16" s="666"/>
      <c r="DV16" s="666"/>
      <c r="DW16" s="666"/>
      <c r="DX16" s="666"/>
      <c r="DY16" s="666"/>
      <c r="DZ16" s="666"/>
      <c r="EA16" s="666"/>
      <c r="EB16" s="666"/>
      <c r="EC16" s="675"/>
    </row>
    <row r="17" spans="2:133" ht="11.25" customHeight="1" x14ac:dyDescent="0.15">
      <c r="B17" s="662" t="s">
        <v>262</v>
      </c>
      <c r="C17" s="663"/>
      <c r="D17" s="663"/>
      <c r="E17" s="663"/>
      <c r="F17" s="663"/>
      <c r="G17" s="663"/>
      <c r="H17" s="663"/>
      <c r="I17" s="663"/>
      <c r="J17" s="663"/>
      <c r="K17" s="663"/>
      <c r="L17" s="663"/>
      <c r="M17" s="663"/>
      <c r="N17" s="663"/>
      <c r="O17" s="663"/>
      <c r="P17" s="663"/>
      <c r="Q17" s="664"/>
      <c r="R17" s="665">
        <v>60434</v>
      </c>
      <c r="S17" s="666"/>
      <c r="T17" s="666"/>
      <c r="U17" s="666"/>
      <c r="V17" s="666"/>
      <c r="W17" s="666"/>
      <c r="X17" s="666"/>
      <c r="Y17" s="667"/>
      <c r="Z17" s="668">
        <v>0.4</v>
      </c>
      <c r="AA17" s="668"/>
      <c r="AB17" s="668"/>
      <c r="AC17" s="668"/>
      <c r="AD17" s="669">
        <v>60434</v>
      </c>
      <c r="AE17" s="669"/>
      <c r="AF17" s="669"/>
      <c r="AG17" s="669"/>
      <c r="AH17" s="669"/>
      <c r="AI17" s="669"/>
      <c r="AJ17" s="669"/>
      <c r="AK17" s="669"/>
      <c r="AL17" s="670">
        <v>0.8</v>
      </c>
      <c r="AM17" s="671"/>
      <c r="AN17" s="671"/>
      <c r="AO17" s="672"/>
      <c r="AP17" s="662" t="s">
        <v>263</v>
      </c>
      <c r="AQ17" s="663"/>
      <c r="AR17" s="663"/>
      <c r="AS17" s="663"/>
      <c r="AT17" s="663"/>
      <c r="AU17" s="663"/>
      <c r="AV17" s="663"/>
      <c r="AW17" s="663"/>
      <c r="AX17" s="663"/>
      <c r="AY17" s="663"/>
      <c r="AZ17" s="663"/>
      <c r="BA17" s="663"/>
      <c r="BB17" s="663"/>
      <c r="BC17" s="663"/>
      <c r="BD17" s="663"/>
      <c r="BE17" s="663"/>
      <c r="BF17" s="664"/>
      <c r="BG17" s="665" t="s">
        <v>127</v>
      </c>
      <c r="BH17" s="666"/>
      <c r="BI17" s="666"/>
      <c r="BJ17" s="666"/>
      <c r="BK17" s="666"/>
      <c r="BL17" s="666"/>
      <c r="BM17" s="666"/>
      <c r="BN17" s="667"/>
      <c r="BO17" s="668" t="s">
        <v>127</v>
      </c>
      <c r="BP17" s="668"/>
      <c r="BQ17" s="668"/>
      <c r="BR17" s="668"/>
      <c r="BS17" s="669" t="s">
        <v>127</v>
      </c>
      <c r="BT17" s="669"/>
      <c r="BU17" s="669"/>
      <c r="BV17" s="669"/>
      <c r="BW17" s="669"/>
      <c r="BX17" s="669"/>
      <c r="BY17" s="669"/>
      <c r="BZ17" s="669"/>
      <c r="CA17" s="669"/>
      <c r="CB17" s="673"/>
      <c r="CD17" s="680" t="s">
        <v>264</v>
      </c>
      <c r="CE17" s="681"/>
      <c r="CF17" s="681"/>
      <c r="CG17" s="681"/>
      <c r="CH17" s="681"/>
      <c r="CI17" s="681"/>
      <c r="CJ17" s="681"/>
      <c r="CK17" s="681"/>
      <c r="CL17" s="681"/>
      <c r="CM17" s="681"/>
      <c r="CN17" s="681"/>
      <c r="CO17" s="681"/>
      <c r="CP17" s="681"/>
      <c r="CQ17" s="682"/>
      <c r="CR17" s="665">
        <v>900199</v>
      </c>
      <c r="CS17" s="666"/>
      <c r="CT17" s="666"/>
      <c r="CU17" s="666"/>
      <c r="CV17" s="666"/>
      <c r="CW17" s="666"/>
      <c r="CX17" s="666"/>
      <c r="CY17" s="667"/>
      <c r="CZ17" s="668">
        <v>6.8</v>
      </c>
      <c r="DA17" s="668"/>
      <c r="DB17" s="668"/>
      <c r="DC17" s="668"/>
      <c r="DD17" s="674" t="s">
        <v>127</v>
      </c>
      <c r="DE17" s="666"/>
      <c r="DF17" s="666"/>
      <c r="DG17" s="666"/>
      <c r="DH17" s="666"/>
      <c r="DI17" s="666"/>
      <c r="DJ17" s="666"/>
      <c r="DK17" s="666"/>
      <c r="DL17" s="666"/>
      <c r="DM17" s="666"/>
      <c r="DN17" s="666"/>
      <c r="DO17" s="666"/>
      <c r="DP17" s="667"/>
      <c r="DQ17" s="674">
        <v>900199</v>
      </c>
      <c r="DR17" s="666"/>
      <c r="DS17" s="666"/>
      <c r="DT17" s="666"/>
      <c r="DU17" s="666"/>
      <c r="DV17" s="666"/>
      <c r="DW17" s="666"/>
      <c r="DX17" s="666"/>
      <c r="DY17" s="666"/>
      <c r="DZ17" s="666"/>
      <c r="EA17" s="666"/>
      <c r="EB17" s="666"/>
      <c r="EC17" s="675"/>
    </row>
    <row r="18" spans="2:133" ht="11.25" customHeight="1" x14ac:dyDescent="0.15">
      <c r="B18" s="662" t="s">
        <v>265</v>
      </c>
      <c r="C18" s="663"/>
      <c r="D18" s="663"/>
      <c r="E18" s="663"/>
      <c r="F18" s="663"/>
      <c r="G18" s="663"/>
      <c r="H18" s="663"/>
      <c r="I18" s="663"/>
      <c r="J18" s="663"/>
      <c r="K18" s="663"/>
      <c r="L18" s="663"/>
      <c r="M18" s="663"/>
      <c r="N18" s="663"/>
      <c r="O18" s="663"/>
      <c r="P18" s="663"/>
      <c r="Q18" s="664"/>
      <c r="R18" s="665">
        <v>80186</v>
      </c>
      <c r="S18" s="666"/>
      <c r="T18" s="666"/>
      <c r="U18" s="666"/>
      <c r="V18" s="666"/>
      <c r="W18" s="666"/>
      <c r="X18" s="666"/>
      <c r="Y18" s="667"/>
      <c r="Z18" s="668">
        <v>0.6</v>
      </c>
      <c r="AA18" s="668"/>
      <c r="AB18" s="668"/>
      <c r="AC18" s="668"/>
      <c r="AD18" s="669">
        <v>79499</v>
      </c>
      <c r="AE18" s="669"/>
      <c r="AF18" s="669"/>
      <c r="AG18" s="669"/>
      <c r="AH18" s="669"/>
      <c r="AI18" s="669"/>
      <c r="AJ18" s="669"/>
      <c r="AK18" s="669"/>
      <c r="AL18" s="670">
        <v>1</v>
      </c>
      <c r="AM18" s="671"/>
      <c r="AN18" s="671"/>
      <c r="AO18" s="672"/>
      <c r="AP18" s="662" t="s">
        <v>266</v>
      </c>
      <c r="AQ18" s="663"/>
      <c r="AR18" s="663"/>
      <c r="AS18" s="663"/>
      <c r="AT18" s="663"/>
      <c r="AU18" s="663"/>
      <c r="AV18" s="663"/>
      <c r="AW18" s="663"/>
      <c r="AX18" s="663"/>
      <c r="AY18" s="663"/>
      <c r="AZ18" s="663"/>
      <c r="BA18" s="663"/>
      <c r="BB18" s="663"/>
      <c r="BC18" s="663"/>
      <c r="BD18" s="663"/>
      <c r="BE18" s="663"/>
      <c r="BF18" s="664"/>
      <c r="BG18" s="665" t="s">
        <v>127</v>
      </c>
      <c r="BH18" s="666"/>
      <c r="BI18" s="666"/>
      <c r="BJ18" s="666"/>
      <c r="BK18" s="666"/>
      <c r="BL18" s="666"/>
      <c r="BM18" s="666"/>
      <c r="BN18" s="667"/>
      <c r="BO18" s="668" t="s">
        <v>127</v>
      </c>
      <c r="BP18" s="668"/>
      <c r="BQ18" s="668"/>
      <c r="BR18" s="668"/>
      <c r="BS18" s="669" t="s">
        <v>127</v>
      </c>
      <c r="BT18" s="669"/>
      <c r="BU18" s="669"/>
      <c r="BV18" s="669"/>
      <c r="BW18" s="669"/>
      <c r="BX18" s="669"/>
      <c r="BY18" s="669"/>
      <c r="BZ18" s="669"/>
      <c r="CA18" s="669"/>
      <c r="CB18" s="673"/>
      <c r="CD18" s="680" t="s">
        <v>267</v>
      </c>
      <c r="CE18" s="681"/>
      <c r="CF18" s="681"/>
      <c r="CG18" s="681"/>
      <c r="CH18" s="681"/>
      <c r="CI18" s="681"/>
      <c r="CJ18" s="681"/>
      <c r="CK18" s="681"/>
      <c r="CL18" s="681"/>
      <c r="CM18" s="681"/>
      <c r="CN18" s="681"/>
      <c r="CO18" s="681"/>
      <c r="CP18" s="681"/>
      <c r="CQ18" s="682"/>
      <c r="CR18" s="665" t="s">
        <v>127</v>
      </c>
      <c r="CS18" s="666"/>
      <c r="CT18" s="666"/>
      <c r="CU18" s="666"/>
      <c r="CV18" s="666"/>
      <c r="CW18" s="666"/>
      <c r="CX18" s="666"/>
      <c r="CY18" s="667"/>
      <c r="CZ18" s="668" t="s">
        <v>127</v>
      </c>
      <c r="DA18" s="668"/>
      <c r="DB18" s="668"/>
      <c r="DC18" s="668"/>
      <c r="DD18" s="674" t="s">
        <v>127</v>
      </c>
      <c r="DE18" s="666"/>
      <c r="DF18" s="666"/>
      <c r="DG18" s="666"/>
      <c r="DH18" s="666"/>
      <c r="DI18" s="666"/>
      <c r="DJ18" s="666"/>
      <c r="DK18" s="666"/>
      <c r="DL18" s="666"/>
      <c r="DM18" s="666"/>
      <c r="DN18" s="666"/>
      <c r="DO18" s="666"/>
      <c r="DP18" s="667"/>
      <c r="DQ18" s="674" t="s">
        <v>127</v>
      </c>
      <c r="DR18" s="666"/>
      <c r="DS18" s="666"/>
      <c r="DT18" s="666"/>
      <c r="DU18" s="666"/>
      <c r="DV18" s="666"/>
      <c r="DW18" s="666"/>
      <c r="DX18" s="666"/>
      <c r="DY18" s="666"/>
      <c r="DZ18" s="666"/>
      <c r="EA18" s="666"/>
      <c r="EB18" s="666"/>
      <c r="EC18" s="675"/>
    </row>
    <row r="19" spans="2:133" ht="11.25" customHeight="1" x14ac:dyDescent="0.15">
      <c r="B19" s="662" t="s">
        <v>268</v>
      </c>
      <c r="C19" s="663"/>
      <c r="D19" s="663"/>
      <c r="E19" s="663"/>
      <c r="F19" s="663"/>
      <c r="G19" s="663"/>
      <c r="H19" s="663"/>
      <c r="I19" s="663"/>
      <c r="J19" s="663"/>
      <c r="K19" s="663"/>
      <c r="L19" s="663"/>
      <c r="M19" s="663"/>
      <c r="N19" s="663"/>
      <c r="O19" s="663"/>
      <c r="P19" s="663"/>
      <c r="Q19" s="664"/>
      <c r="R19" s="665">
        <v>36712</v>
      </c>
      <c r="S19" s="666"/>
      <c r="T19" s="666"/>
      <c r="U19" s="666"/>
      <c r="V19" s="666"/>
      <c r="W19" s="666"/>
      <c r="X19" s="666"/>
      <c r="Y19" s="667"/>
      <c r="Z19" s="668">
        <v>0.3</v>
      </c>
      <c r="AA19" s="668"/>
      <c r="AB19" s="668"/>
      <c r="AC19" s="668"/>
      <c r="AD19" s="669">
        <v>36712</v>
      </c>
      <c r="AE19" s="669"/>
      <c r="AF19" s="669"/>
      <c r="AG19" s="669"/>
      <c r="AH19" s="669"/>
      <c r="AI19" s="669"/>
      <c r="AJ19" s="669"/>
      <c r="AK19" s="669"/>
      <c r="AL19" s="670">
        <v>0.5</v>
      </c>
      <c r="AM19" s="671"/>
      <c r="AN19" s="671"/>
      <c r="AO19" s="672"/>
      <c r="AP19" s="662" t="s">
        <v>269</v>
      </c>
      <c r="AQ19" s="663"/>
      <c r="AR19" s="663"/>
      <c r="AS19" s="663"/>
      <c r="AT19" s="663"/>
      <c r="AU19" s="663"/>
      <c r="AV19" s="663"/>
      <c r="AW19" s="663"/>
      <c r="AX19" s="663"/>
      <c r="AY19" s="663"/>
      <c r="AZ19" s="663"/>
      <c r="BA19" s="663"/>
      <c r="BB19" s="663"/>
      <c r="BC19" s="663"/>
      <c r="BD19" s="663"/>
      <c r="BE19" s="663"/>
      <c r="BF19" s="664"/>
      <c r="BG19" s="665">
        <v>101053</v>
      </c>
      <c r="BH19" s="666"/>
      <c r="BI19" s="666"/>
      <c r="BJ19" s="666"/>
      <c r="BK19" s="666"/>
      <c r="BL19" s="666"/>
      <c r="BM19" s="666"/>
      <c r="BN19" s="667"/>
      <c r="BO19" s="668">
        <v>2.1</v>
      </c>
      <c r="BP19" s="668"/>
      <c r="BQ19" s="668"/>
      <c r="BR19" s="668"/>
      <c r="BS19" s="669" t="s">
        <v>127</v>
      </c>
      <c r="BT19" s="669"/>
      <c r="BU19" s="669"/>
      <c r="BV19" s="669"/>
      <c r="BW19" s="669"/>
      <c r="BX19" s="669"/>
      <c r="BY19" s="669"/>
      <c r="BZ19" s="669"/>
      <c r="CA19" s="669"/>
      <c r="CB19" s="673"/>
      <c r="CD19" s="680" t="s">
        <v>270</v>
      </c>
      <c r="CE19" s="681"/>
      <c r="CF19" s="681"/>
      <c r="CG19" s="681"/>
      <c r="CH19" s="681"/>
      <c r="CI19" s="681"/>
      <c r="CJ19" s="681"/>
      <c r="CK19" s="681"/>
      <c r="CL19" s="681"/>
      <c r="CM19" s="681"/>
      <c r="CN19" s="681"/>
      <c r="CO19" s="681"/>
      <c r="CP19" s="681"/>
      <c r="CQ19" s="682"/>
      <c r="CR19" s="665" t="s">
        <v>127</v>
      </c>
      <c r="CS19" s="666"/>
      <c r="CT19" s="666"/>
      <c r="CU19" s="666"/>
      <c r="CV19" s="666"/>
      <c r="CW19" s="666"/>
      <c r="CX19" s="666"/>
      <c r="CY19" s="667"/>
      <c r="CZ19" s="668" t="s">
        <v>127</v>
      </c>
      <c r="DA19" s="668"/>
      <c r="DB19" s="668"/>
      <c r="DC19" s="668"/>
      <c r="DD19" s="674" t="s">
        <v>127</v>
      </c>
      <c r="DE19" s="666"/>
      <c r="DF19" s="666"/>
      <c r="DG19" s="666"/>
      <c r="DH19" s="666"/>
      <c r="DI19" s="666"/>
      <c r="DJ19" s="666"/>
      <c r="DK19" s="666"/>
      <c r="DL19" s="666"/>
      <c r="DM19" s="666"/>
      <c r="DN19" s="666"/>
      <c r="DO19" s="666"/>
      <c r="DP19" s="667"/>
      <c r="DQ19" s="674" t="s">
        <v>127</v>
      </c>
      <c r="DR19" s="666"/>
      <c r="DS19" s="666"/>
      <c r="DT19" s="666"/>
      <c r="DU19" s="666"/>
      <c r="DV19" s="666"/>
      <c r="DW19" s="666"/>
      <c r="DX19" s="666"/>
      <c r="DY19" s="666"/>
      <c r="DZ19" s="666"/>
      <c r="EA19" s="666"/>
      <c r="EB19" s="666"/>
      <c r="EC19" s="675"/>
    </row>
    <row r="20" spans="2:133" ht="11.25" customHeight="1" x14ac:dyDescent="0.15">
      <c r="B20" s="662" t="s">
        <v>271</v>
      </c>
      <c r="C20" s="663"/>
      <c r="D20" s="663"/>
      <c r="E20" s="663"/>
      <c r="F20" s="663"/>
      <c r="G20" s="663"/>
      <c r="H20" s="663"/>
      <c r="I20" s="663"/>
      <c r="J20" s="663"/>
      <c r="K20" s="663"/>
      <c r="L20" s="663"/>
      <c r="M20" s="663"/>
      <c r="N20" s="663"/>
      <c r="O20" s="663"/>
      <c r="P20" s="663"/>
      <c r="Q20" s="664"/>
      <c r="R20" s="665">
        <v>3871</v>
      </c>
      <c r="S20" s="666"/>
      <c r="T20" s="666"/>
      <c r="U20" s="666"/>
      <c r="V20" s="666"/>
      <c r="W20" s="666"/>
      <c r="X20" s="666"/>
      <c r="Y20" s="667"/>
      <c r="Z20" s="668">
        <v>0</v>
      </c>
      <c r="AA20" s="668"/>
      <c r="AB20" s="668"/>
      <c r="AC20" s="668"/>
      <c r="AD20" s="669">
        <v>3871</v>
      </c>
      <c r="AE20" s="669"/>
      <c r="AF20" s="669"/>
      <c r="AG20" s="669"/>
      <c r="AH20" s="669"/>
      <c r="AI20" s="669"/>
      <c r="AJ20" s="669"/>
      <c r="AK20" s="669"/>
      <c r="AL20" s="670">
        <v>0.1</v>
      </c>
      <c r="AM20" s="671"/>
      <c r="AN20" s="671"/>
      <c r="AO20" s="672"/>
      <c r="AP20" s="662" t="s">
        <v>272</v>
      </c>
      <c r="AQ20" s="663"/>
      <c r="AR20" s="663"/>
      <c r="AS20" s="663"/>
      <c r="AT20" s="663"/>
      <c r="AU20" s="663"/>
      <c r="AV20" s="663"/>
      <c r="AW20" s="663"/>
      <c r="AX20" s="663"/>
      <c r="AY20" s="663"/>
      <c r="AZ20" s="663"/>
      <c r="BA20" s="663"/>
      <c r="BB20" s="663"/>
      <c r="BC20" s="663"/>
      <c r="BD20" s="663"/>
      <c r="BE20" s="663"/>
      <c r="BF20" s="664"/>
      <c r="BG20" s="665">
        <v>101053</v>
      </c>
      <c r="BH20" s="666"/>
      <c r="BI20" s="666"/>
      <c r="BJ20" s="666"/>
      <c r="BK20" s="666"/>
      <c r="BL20" s="666"/>
      <c r="BM20" s="666"/>
      <c r="BN20" s="667"/>
      <c r="BO20" s="668">
        <v>2.1</v>
      </c>
      <c r="BP20" s="668"/>
      <c r="BQ20" s="668"/>
      <c r="BR20" s="668"/>
      <c r="BS20" s="669" t="s">
        <v>127</v>
      </c>
      <c r="BT20" s="669"/>
      <c r="BU20" s="669"/>
      <c r="BV20" s="669"/>
      <c r="BW20" s="669"/>
      <c r="BX20" s="669"/>
      <c r="BY20" s="669"/>
      <c r="BZ20" s="669"/>
      <c r="CA20" s="669"/>
      <c r="CB20" s="673"/>
      <c r="CD20" s="680" t="s">
        <v>273</v>
      </c>
      <c r="CE20" s="681"/>
      <c r="CF20" s="681"/>
      <c r="CG20" s="681"/>
      <c r="CH20" s="681"/>
      <c r="CI20" s="681"/>
      <c r="CJ20" s="681"/>
      <c r="CK20" s="681"/>
      <c r="CL20" s="681"/>
      <c r="CM20" s="681"/>
      <c r="CN20" s="681"/>
      <c r="CO20" s="681"/>
      <c r="CP20" s="681"/>
      <c r="CQ20" s="682"/>
      <c r="CR20" s="665">
        <v>13207805</v>
      </c>
      <c r="CS20" s="666"/>
      <c r="CT20" s="666"/>
      <c r="CU20" s="666"/>
      <c r="CV20" s="666"/>
      <c r="CW20" s="666"/>
      <c r="CX20" s="666"/>
      <c r="CY20" s="667"/>
      <c r="CZ20" s="668">
        <v>100</v>
      </c>
      <c r="DA20" s="668"/>
      <c r="DB20" s="668"/>
      <c r="DC20" s="668"/>
      <c r="DD20" s="674">
        <v>1760757</v>
      </c>
      <c r="DE20" s="666"/>
      <c r="DF20" s="666"/>
      <c r="DG20" s="666"/>
      <c r="DH20" s="666"/>
      <c r="DI20" s="666"/>
      <c r="DJ20" s="666"/>
      <c r="DK20" s="666"/>
      <c r="DL20" s="666"/>
      <c r="DM20" s="666"/>
      <c r="DN20" s="666"/>
      <c r="DO20" s="666"/>
      <c r="DP20" s="667"/>
      <c r="DQ20" s="674">
        <v>8402306</v>
      </c>
      <c r="DR20" s="666"/>
      <c r="DS20" s="666"/>
      <c r="DT20" s="666"/>
      <c r="DU20" s="666"/>
      <c r="DV20" s="666"/>
      <c r="DW20" s="666"/>
      <c r="DX20" s="666"/>
      <c r="DY20" s="666"/>
      <c r="DZ20" s="666"/>
      <c r="EA20" s="666"/>
      <c r="EB20" s="666"/>
      <c r="EC20" s="675"/>
    </row>
    <row r="21" spans="2:133" ht="11.25" customHeight="1" x14ac:dyDescent="0.15">
      <c r="B21" s="662" t="s">
        <v>274</v>
      </c>
      <c r="C21" s="663"/>
      <c r="D21" s="663"/>
      <c r="E21" s="663"/>
      <c r="F21" s="663"/>
      <c r="G21" s="663"/>
      <c r="H21" s="663"/>
      <c r="I21" s="663"/>
      <c r="J21" s="663"/>
      <c r="K21" s="663"/>
      <c r="L21" s="663"/>
      <c r="M21" s="663"/>
      <c r="N21" s="663"/>
      <c r="O21" s="663"/>
      <c r="P21" s="663"/>
      <c r="Q21" s="664"/>
      <c r="R21" s="665">
        <v>2346</v>
      </c>
      <c r="S21" s="666"/>
      <c r="T21" s="666"/>
      <c r="U21" s="666"/>
      <c r="V21" s="666"/>
      <c r="W21" s="666"/>
      <c r="X21" s="666"/>
      <c r="Y21" s="667"/>
      <c r="Z21" s="668">
        <v>0</v>
      </c>
      <c r="AA21" s="668"/>
      <c r="AB21" s="668"/>
      <c r="AC21" s="668"/>
      <c r="AD21" s="669">
        <v>2346</v>
      </c>
      <c r="AE21" s="669"/>
      <c r="AF21" s="669"/>
      <c r="AG21" s="669"/>
      <c r="AH21" s="669"/>
      <c r="AI21" s="669"/>
      <c r="AJ21" s="669"/>
      <c r="AK21" s="669"/>
      <c r="AL21" s="670">
        <v>0</v>
      </c>
      <c r="AM21" s="671"/>
      <c r="AN21" s="671"/>
      <c r="AO21" s="672"/>
      <c r="AP21" s="684" t="s">
        <v>275</v>
      </c>
      <c r="AQ21" s="685"/>
      <c r="AR21" s="685"/>
      <c r="AS21" s="685"/>
      <c r="AT21" s="685"/>
      <c r="AU21" s="685"/>
      <c r="AV21" s="685"/>
      <c r="AW21" s="685"/>
      <c r="AX21" s="685"/>
      <c r="AY21" s="685"/>
      <c r="AZ21" s="685"/>
      <c r="BA21" s="685"/>
      <c r="BB21" s="685"/>
      <c r="BC21" s="685"/>
      <c r="BD21" s="685"/>
      <c r="BE21" s="685"/>
      <c r="BF21" s="686"/>
      <c r="BG21" s="665" t="s">
        <v>127</v>
      </c>
      <c r="BH21" s="666"/>
      <c r="BI21" s="666"/>
      <c r="BJ21" s="666"/>
      <c r="BK21" s="666"/>
      <c r="BL21" s="666"/>
      <c r="BM21" s="666"/>
      <c r="BN21" s="667"/>
      <c r="BO21" s="668" t="s">
        <v>127</v>
      </c>
      <c r="BP21" s="668"/>
      <c r="BQ21" s="668"/>
      <c r="BR21" s="668"/>
      <c r="BS21" s="669" t="s">
        <v>127</v>
      </c>
      <c r="BT21" s="669"/>
      <c r="BU21" s="669"/>
      <c r="BV21" s="669"/>
      <c r="BW21" s="669"/>
      <c r="BX21" s="669"/>
      <c r="BY21" s="669"/>
      <c r="BZ21" s="669"/>
      <c r="CA21" s="669"/>
      <c r="CB21" s="673"/>
      <c r="CD21" s="693"/>
      <c r="CE21" s="694"/>
      <c r="CF21" s="694"/>
      <c r="CG21" s="694"/>
      <c r="CH21" s="694"/>
      <c r="CI21" s="694"/>
      <c r="CJ21" s="694"/>
      <c r="CK21" s="694"/>
      <c r="CL21" s="694"/>
      <c r="CM21" s="694"/>
      <c r="CN21" s="694"/>
      <c r="CO21" s="694"/>
      <c r="CP21" s="694"/>
      <c r="CQ21" s="695"/>
      <c r="CR21" s="696"/>
      <c r="CS21" s="688"/>
      <c r="CT21" s="688"/>
      <c r="CU21" s="688"/>
      <c r="CV21" s="688"/>
      <c r="CW21" s="688"/>
      <c r="CX21" s="688"/>
      <c r="CY21" s="697"/>
      <c r="CZ21" s="698"/>
      <c r="DA21" s="698"/>
      <c r="DB21" s="698"/>
      <c r="DC21" s="698"/>
      <c r="DD21" s="687"/>
      <c r="DE21" s="688"/>
      <c r="DF21" s="688"/>
      <c r="DG21" s="688"/>
      <c r="DH21" s="688"/>
      <c r="DI21" s="688"/>
      <c r="DJ21" s="688"/>
      <c r="DK21" s="688"/>
      <c r="DL21" s="688"/>
      <c r="DM21" s="688"/>
      <c r="DN21" s="688"/>
      <c r="DO21" s="688"/>
      <c r="DP21" s="697"/>
      <c r="DQ21" s="687"/>
      <c r="DR21" s="688"/>
      <c r="DS21" s="688"/>
      <c r="DT21" s="688"/>
      <c r="DU21" s="688"/>
      <c r="DV21" s="688"/>
      <c r="DW21" s="688"/>
      <c r="DX21" s="688"/>
      <c r="DY21" s="688"/>
      <c r="DZ21" s="688"/>
      <c r="EA21" s="688"/>
      <c r="EB21" s="688"/>
      <c r="EC21" s="689"/>
    </row>
    <row r="22" spans="2:133" ht="11.25" customHeight="1" x14ac:dyDescent="0.15">
      <c r="B22" s="690" t="s">
        <v>276</v>
      </c>
      <c r="C22" s="691"/>
      <c r="D22" s="691"/>
      <c r="E22" s="691"/>
      <c r="F22" s="691"/>
      <c r="G22" s="691"/>
      <c r="H22" s="691"/>
      <c r="I22" s="691"/>
      <c r="J22" s="691"/>
      <c r="K22" s="691"/>
      <c r="L22" s="691"/>
      <c r="M22" s="691"/>
      <c r="N22" s="691"/>
      <c r="O22" s="691"/>
      <c r="P22" s="691"/>
      <c r="Q22" s="692"/>
      <c r="R22" s="665">
        <v>37257</v>
      </c>
      <c r="S22" s="666"/>
      <c r="T22" s="666"/>
      <c r="U22" s="666"/>
      <c r="V22" s="666"/>
      <c r="W22" s="666"/>
      <c r="X22" s="666"/>
      <c r="Y22" s="667"/>
      <c r="Z22" s="668">
        <v>0.3</v>
      </c>
      <c r="AA22" s="668"/>
      <c r="AB22" s="668"/>
      <c r="AC22" s="668"/>
      <c r="AD22" s="669">
        <v>36570</v>
      </c>
      <c r="AE22" s="669"/>
      <c r="AF22" s="669"/>
      <c r="AG22" s="669"/>
      <c r="AH22" s="669"/>
      <c r="AI22" s="669"/>
      <c r="AJ22" s="669"/>
      <c r="AK22" s="669"/>
      <c r="AL22" s="670">
        <v>0.5</v>
      </c>
      <c r="AM22" s="671"/>
      <c r="AN22" s="671"/>
      <c r="AO22" s="672"/>
      <c r="AP22" s="684" t="s">
        <v>277</v>
      </c>
      <c r="AQ22" s="685"/>
      <c r="AR22" s="685"/>
      <c r="AS22" s="685"/>
      <c r="AT22" s="685"/>
      <c r="AU22" s="685"/>
      <c r="AV22" s="685"/>
      <c r="AW22" s="685"/>
      <c r="AX22" s="685"/>
      <c r="AY22" s="685"/>
      <c r="AZ22" s="685"/>
      <c r="BA22" s="685"/>
      <c r="BB22" s="685"/>
      <c r="BC22" s="685"/>
      <c r="BD22" s="685"/>
      <c r="BE22" s="685"/>
      <c r="BF22" s="686"/>
      <c r="BG22" s="665" t="s">
        <v>127</v>
      </c>
      <c r="BH22" s="666"/>
      <c r="BI22" s="666"/>
      <c r="BJ22" s="666"/>
      <c r="BK22" s="666"/>
      <c r="BL22" s="666"/>
      <c r="BM22" s="666"/>
      <c r="BN22" s="667"/>
      <c r="BO22" s="668" t="s">
        <v>127</v>
      </c>
      <c r="BP22" s="668"/>
      <c r="BQ22" s="668"/>
      <c r="BR22" s="668"/>
      <c r="BS22" s="669" t="s">
        <v>127</v>
      </c>
      <c r="BT22" s="669"/>
      <c r="BU22" s="669"/>
      <c r="BV22" s="669"/>
      <c r="BW22" s="669"/>
      <c r="BX22" s="669"/>
      <c r="BY22" s="669"/>
      <c r="BZ22" s="669"/>
      <c r="CA22" s="669"/>
      <c r="CB22" s="673"/>
      <c r="CD22" s="647" t="s">
        <v>278</v>
      </c>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9"/>
    </row>
    <row r="23" spans="2:133" ht="11.25" customHeight="1" x14ac:dyDescent="0.15">
      <c r="B23" s="662" t="s">
        <v>279</v>
      </c>
      <c r="C23" s="663"/>
      <c r="D23" s="663"/>
      <c r="E23" s="663"/>
      <c r="F23" s="663"/>
      <c r="G23" s="663"/>
      <c r="H23" s="663"/>
      <c r="I23" s="663"/>
      <c r="J23" s="663"/>
      <c r="K23" s="663"/>
      <c r="L23" s="663"/>
      <c r="M23" s="663"/>
      <c r="N23" s="663"/>
      <c r="O23" s="663"/>
      <c r="P23" s="663"/>
      <c r="Q23" s="664"/>
      <c r="R23" s="665">
        <v>1864332</v>
      </c>
      <c r="S23" s="666"/>
      <c r="T23" s="666"/>
      <c r="U23" s="666"/>
      <c r="V23" s="666"/>
      <c r="W23" s="666"/>
      <c r="X23" s="666"/>
      <c r="Y23" s="667"/>
      <c r="Z23" s="668">
        <v>13.2</v>
      </c>
      <c r="AA23" s="668"/>
      <c r="AB23" s="668"/>
      <c r="AC23" s="668"/>
      <c r="AD23" s="669">
        <v>1697435</v>
      </c>
      <c r="AE23" s="669"/>
      <c r="AF23" s="669"/>
      <c r="AG23" s="669"/>
      <c r="AH23" s="669"/>
      <c r="AI23" s="669"/>
      <c r="AJ23" s="669"/>
      <c r="AK23" s="669"/>
      <c r="AL23" s="670">
        <v>22.2</v>
      </c>
      <c r="AM23" s="671"/>
      <c r="AN23" s="671"/>
      <c r="AO23" s="672"/>
      <c r="AP23" s="684" t="s">
        <v>280</v>
      </c>
      <c r="AQ23" s="685"/>
      <c r="AR23" s="685"/>
      <c r="AS23" s="685"/>
      <c r="AT23" s="685"/>
      <c r="AU23" s="685"/>
      <c r="AV23" s="685"/>
      <c r="AW23" s="685"/>
      <c r="AX23" s="685"/>
      <c r="AY23" s="685"/>
      <c r="AZ23" s="685"/>
      <c r="BA23" s="685"/>
      <c r="BB23" s="685"/>
      <c r="BC23" s="685"/>
      <c r="BD23" s="685"/>
      <c r="BE23" s="685"/>
      <c r="BF23" s="686"/>
      <c r="BG23" s="665">
        <v>101053</v>
      </c>
      <c r="BH23" s="666"/>
      <c r="BI23" s="666"/>
      <c r="BJ23" s="666"/>
      <c r="BK23" s="666"/>
      <c r="BL23" s="666"/>
      <c r="BM23" s="666"/>
      <c r="BN23" s="667"/>
      <c r="BO23" s="668">
        <v>2.1</v>
      </c>
      <c r="BP23" s="668"/>
      <c r="BQ23" s="668"/>
      <c r="BR23" s="668"/>
      <c r="BS23" s="669" t="s">
        <v>127</v>
      </c>
      <c r="BT23" s="669"/>
      <c r="BU23" s="669"/>
      <c r="BV23" s="669"/>
      <c r="BW23" s="669"/>
      <c r="BX23" s="669"/>
      <c r="BY23" s="669"/>
      <c r="BZ23" s="669"/>
      <c r="CA23" s="669"/>
      <c r="CB23" s="673"/>
      <c r="CD23" s="647" t="s">
        <v>220</v>
      </c>
      <c r="CE23" s="648"/>
      <c r="CF23" s="648"/>
      <c r="CG23" s="648"/>
      <c r="CH23" s="648"/>
      <c r="CI23" s="648"/>
      <c r="CJ23" s="648"/>
      <c r="CK23" s="648"/>
      <c r="CL23" s="648"/>
      <c r="CM23" s="648"/>
      <c r="CN23" s="648"/>
      <c r="CO23" s="648"/>
      <c r="CP23" s="648"/>
      <c r="CQ23" s="649"/>
      <c r="CR23" s="647" t="s">
        <v>281</v>
      </c>
      <c r="CS23" s="648"/>
      <c r="CT23" s="648"/>
      <c r="CU23" s="648"/>
      <c r="CV23" s="648"/>
      <c r="CW23" s="648"/>
      <c r="CX23" s="648"/>
      <c r="CY23" s="649"/>
      <c r="CZ23" s="647" t="s">
        <v>282</v>
      </c>
      <c r="DA23" s="648"/>
      <c r="DB23" s="648"/>
      <c r="DC23" s="649"/>
      <c r="DD23" s="647" t="s">
        <v>283</v>
      </c>
      <c r="DE23" s="648"/>
      <c r="DF23" s="648"/>
      <c r="DG23" s="648"/>
      <c r="DH23" s="648"/>
      <c r="DI23" s="648"/>
      <c r="DJ23" s="648"/>
      <c r="DK23" s="649"/>
      <c r="DL23" s="699" t="s">
        <v>284</v>
      </c>
      <c r="DM23" s="700"/>
      <c r="DN23" s="700"/>
      <c r="DO23" s="700"/>
      <c r="DP23" s="700"/>
      <c r="DQ23" s="700"/>
      <c r="DR23" s="700"/>
      <c r="DS23" s="700"/>
      <c r="DT23" s="700"/>
      <c r="DU23" s="700"/>
      <c r="DV23" s="701"/>
      <c r="DW23" s="647" t="s">
        <v>285</v>
      </c>
      <c r="DX23" s="648"/>
      <c r="DY23" s="648"/>
      <c r="DZ23" s="648"/>
      <c r="EA23" s="648"/>
      <c r="EB23" s="648"/>
      <c r="EC23" s="649"/>
    </row>
    <row r="24" spans="2:133" ht="11.25" customHeight="1" x14ac:dyDescent="0.15">
      <c r="B24" s="662" t="s">
        <v>286</v>
      </c>
      <c r="C24" s="663"/>
      <c r="D24" s="663"/>
      <c r="E24" s="663"/>
      <c r="F24" s="663"/>
      <c r="G24" s="663"/>
      <c r="H24" s="663"/>
      <c r="I24" s="663"/>
      <c r="J24" s="663"/>
      <c r="K24" s="663"/>
      <c r="L24" s="663"/>
      <c r="M24" s="663"/>
      <c r="N24" s="663"/>
      <c r="O24" s="663"/>
      <c r="P24" s="663"/>
      <c r="Q24" s="664"/>
      <c r="R24" s="665">
        <v>1697435</v>
      </c>
      <c r="S24" s="666"/>
      <c r="T24" s="666"/>
      <c r="U24" s="666"/>
      <c r="V24" s="666"/>
      <c r="W24" s="666"/>
      <c r="X24" s="666"/>
      <c r="Y24" s="667"/>
      <c r="Z24" s="668">
        <v>12</v>
      </c>
      <c r="AA24" s="668"/>
      <c r="AB24" s="668"/>
      <c r="AC24" s="668"/>
      <c r="AD24" s="669">
        <v>1697435</v>
      </c>
      <c r="AE24" s="669"/>
      <c r="AF24" s="669"/>
      <c r="AG24" s="669"/>
      <c r="AH24" s="669"/>
      <c r="AI24" s="669"/>
      <c r="AJ24" s="669"/>
      <c r="AK24" s="669"/>
      <c r="AL24" s="670">
        <v>22.2</v>
      </c>
      <c r="AM24" s="671"/>
      <c r="AN24" s="671"/>
      <c r="AO24" s="672"/>
      <c r="AP24" s="684" t="s">
        <v>287</v>
      </c>
      <c r="AQ24" s="685"/>
      <c r="AR24" s="685"/>
      <c r="AS24" s="685"/>
      <c r="AT24" s="685"/>
      <c r="AU24" s="685"/>
      <c r="AV24" s="685"/>
      <c r="AW24" s="685"/>
      <c r="AX24" s="685"/>
      <c r="AY24" s="685"/>
      <c r="AZ24" s="685"/>
      <c r="BA24" s="685"/>
      <c r="BB24" s="685"/>
      <c r="BC24" s="685"/>
      <c r="BD24" s="685"/>
      <c r="BE24" s="685"/>
      <c r="BF24" s="686"/>
      <c r="BG24" s="665" t="s">
        <v>127</v>
      </c>
      <c r="BH24" s="666"/>
      <c r="BI24" s="666"/>
      <c r="BJ24" s="666"/>
      <c r="BK24" s="666"/>
      <c r="BL24" s="666"/>
      <c r="BM24" s="666"/>
      <c r="BN24" s="667"/>
      <c r="BO24" s="668" t="s">
        <v>127</v>
      </c>
      <c r="BP24" s="668"/>
      <c r="BQ24" s="668"/>
      <c r="BR24" s="668"/>
      <c r="BS24" s="669" t="s">
        <v>127</v>
      </c>
      <c r="BT24" s="669"/>
      <c r="BU24" s="669"/>
      <c r="BV24" s="669"/>
      <c r="BW24" s="669"/>
      <c r="BX24" s="669"/>
      <c r="BY24" s="669"/>
      <c r="BZ24" s="669"/>
      <c r="CA24" s="669"/>
      <c r="CB24" s="673"/>
      <c r="CD24" s="676" t="s">
        <v>288</v>
      </c>
      <c r="CE24" s="677"/>
      <c r="CF24" s="677"/>
      <c r="CG24" s="677"/>
      <c r="CH24" s="677"/>
      <c r="CI24" s="677"/>
      <c r="CJ24" s="677"/>
      <c r="CK24" s="677"/>
      <c r="CL24" s="677"/>
      <c r="CM24" s="677"/>
      <c r="CN24" s="677"/>
      <c r="CO24" s="677"/>
      <c r="CP24" s="677"/>
      <c r="CQ24" s="678"/>
      <c r="CR24" s="654">
        <v>6093251</v>
      </c>
      <c r="CS24" s="655"/>
      <c r="CT24" s="655"/>
      <c r="CU24" s="655"/>
      <c r="CV24" s="655"/>
      <c r="CW24" s="655"/>
      <c r="CX24" s="655"/>
      <c r="CY24" s="656"/>
      <c r="CZ24" s="659">
        <v>46.1</v>
      </c>
      <c r="DA24" s="660"/>
      <c r="DB24" s="660"/>
      <c r="DC24" s="679"/>
      <c r="DD24" s="702">
        <v>3551491</v>
      </c>
      <c r="DE24" s="655"/>
      <c r="DF24" s="655"/>
      <c r="DG24" s="655"/>
      <c r="DH24" s="655"/>
      <c r="DI24" s="655"/>
      <c r="DJ24" s="655"/>
      <c r="DK24" s="656"/>
      <c r="DL24" s="702">
        <v>3530215</v>
      </c>
      <c r="DM24" s="655"/>
      <c r="DN24" s="655"/>
      <c r="DO24" s="655"/>
      <c r="DP24" s="655"/>
      <c r="DQ24" s="655"/>
      <c r="DR24" s="655"/>
      <c r="DS24" s="655"/>
      <c r="DT24" s="655"/>
      <c r="DU24" s="655"/>
      <c r="DV24" s="656"/>
      <c r="DW24" s="659">
        <v>42.5</v>
      </c>
      <c r="DX24" s="660"/>
      <c r="DY24" s="660"/>
      <c r="DZ24" s="660"/>
      <c r="EA24" s="660"/>
      <c r="EB24" s="660"/>
      <c r="EC24" s="661"/>
    </row>
    <row r="25" spans="2:133" ht="11.25" customHeight="1" x14ac:dyDescent="0.15">
      <c r="B25" s="662" t="s">
        <v>289</v>
      </c>
      <c r="C25" s="663"/>
      <c r="D25" s="663"/>
      <c r="E25" s="663"/>
      <c r="F25" s="663"/>
      <c r="G25" s="663"/>
      <c r="H25" s="663"/>
      <c r="I25" s="663"/>
      <c r="J25" s="663"/>
      <c r="K25" s="663"/>
      <c r="L25" s="663"/>
      <c r="M25" s="663"/>
      <c r="N25" s="663"/>
      <c r="O25" s="663"/>
      <c r="P25" s="663"/>
      <c r="Q25" s="664"/>
      <c r="R25" s="665">
        <v>166897</v>
      </c>
      <c r="S25" s="666"/>
      <c r="T25" s="666"/>
      <c r="U25" s="666"/>
      <c r="V25" s="666"/>
      <c r="W25" s="666"/>
      <c r="X25" s="666"/>
      <c r="Y25" s="667"/>
      <c r="Z25" s="668">
        <v>1.2</v>
      </c>
      <c r="AA25" s="668"/>
      <c r="AB25" s="668"/>
      <c r="AC25" s="668"/>
      <c r="AD25" s="669" t="s">
        <v>127</v>
      </c>
      <c r="AE25" s="669"/>
      <c r="AF25" s="669"/>
      <c r="AG25" s="669"/>
      <c r="AH25" s="669"/>
      <c r="AI25" s="669"/>
      <c r="AJ25" s="669"/>
      <c r="AK25" s="669"/>
      <c r="AL25" s="670" t="s">
        <v>127</v>
      </c>
      <c r="AM25" s="671"/>
      <c r="AN25" s="671"/>
      <c r="AO25" s="672"/>
      <c r="AP25" s="684" t="s">
        <v>290</v>
      </c>
      <c r="AQ25" s="685"/>
      <c r="AR25" s="685"/>
      <c r="AS25" s="685"/>
      <c r="AT25" s="685"/>
      <c r="AU25" s="685"/>
      <c r="AV25" s="685"/>
      <c r="AW25" s="685"/>
      <c r="AX25" s="685"/>
      <c r="AY25" s="685"/>
      <c r="AZ25" s="685"/>
      <c r="BA25" s="685"/>
      <c r="BB25" s="685"/>
      <c r="BC25" s="685"/>
      <c r="BD25" s="685"/>
      <c r="BE25" s="685"/>
      <c r="BF25" s="686"/>
      <c r="BG25" s="665" t="s">
        <v>127</v>
      </c>
      <c r="BH25" s="666"/>
      <c r="BI25" s="666"/>
      <c r="BJ25" s="666"/>
      <c r="BK25" s="666"/>
      <c r="BL25" s="666"/>
      <c r="BM25" s="666"/>
      <c r="BN25" s="667"/>
      <c r="BO25" s="668" t="s">
        <v>127</v>
      </c>
      <c r="BP25" s="668"/>
      <c r="BQ25" s="668"/>
      <c r="BR25" s="668"/>
      <c r="BS25" s="669" t="s">
        <v>127</v>
      </c>
      <c r="BT25" s="669"/>
      <c r="BU25" s="669"/>
      <c r="BV25" s="669"/>
      <c r="BW25" s="669"/>
      <c r="BX25" s="669"/>
      <c r="BY25" s="669"/>
      <c r="BZ25" s="669"/>
      <c r="CA25" s="669"/>
      <c r="CB25" s="673"/>
      <c r="CD25" s="680" t="s">
        <v>291</v>
      </c>
      <c r="CE25" s="681"/>
      <c r="CF25" s="681"/>
      <c r="CG25" s="681"/>
      <c r="CH25" s="681"/>
      <c r="CI25" s="681"/>
      <c r="CJ25" s="681"/>
      <c r="CK25" s="681"/>
      <c r="CL25" s="681"/>
      <c r="CM25" s="681"/>
      <c r="CN25" s="681"/>
      <c r="CO25" s="681"/>
      <c r="CP25" s="681"/>
      <c r="CQ25" s="682"/>
      <c r="CR25" s="665">
        <v>2201957</v>
      </c>
      <c r="CS25" s="703"/>
      <c r="CT25" s="703"/>
      <c r="CU25" s="703"/>
      <c r="CV25" s="703"/>
      <c r="CW25" s="703"/>
      <c r="CX25" s="703"/>
      <c r="CY25" s="704"/>
      <c r="CZ25" s="670">
        <v>16.7</v>
      </c>
      <c r="DA25" s="705"/>
      <c r="DB25" s="705"/>
      <c r="DC25" s="708"/>
      <c r="DD25" s="674">
        <v>1970488</v>
      </c>
      <c r="DE25" s="703"/>
      <c r="DF25" s="703"/>
      <c r="DG25" s="703"/>
      <c r="DH25" s="703"/>
      <c r="DI25" s="703"/>
      <c r="DJ25" s="703"/>
      <c r="DK25" s="704"/>
      <c r="DL25" s="674">
        <v>1964147</v>
      </c>
      <c r="DM25" s="703"/>
      <c r="DN25" s="703"/>
      <c r="DO25" s="703"/>
      <c r="DP25" s="703"/>
      <c r="DQ25" s="703"/>
      <c r="DR25" s="703"/>
      <c r="DS25" s="703"/>
      <c r="DT25" s="703"/>
      <c r="DU25" s="703"/>
      <c r="DV25" s="704"/>
      <c r="DW25" s="670">
        <v>23.7</v>
      </c>
      <c r="DX25" s="705"/>
      <c r="DY25" s="705"/>
      <c r="DZ25" s="705"/>
      <c r="EA25" s="705"/>
      <c r="EB25" s="705"/>
      <c r="EC25" s="706"/>
    </row>
    <row r="26" spans="2:133" ht="11.25" customHeight="1" x14ac:dyDescent="0.15">
      <c r="B26" s="662" t="s">
        <v>292</v>
      </c>
      <c r="C26" s="663"/>
      <c r="D26" s="663"/>
      <c r="E26" s="663"/>
      <c r="F26" s="663"/>
      <c r="G26" s="663"/>
      <c r="H26" s="663"/>
      <c r="I26" s="663"/>
      <c r="J26" s="663"/>
      <c r="K26" s="663"/>
      <c r="L26" s="663"/>
      <c r="M26" s="663"/>
      <c r="N26" s="663"/>
      <c r="O26" s="663"/>
      <c r="P26" s="663"/>
      <c r="Q26" s="664"/>
      <c r="R26" s="665" t="s">
        <v>127</v>
      </c>
      <c r="S26" s="666"/>
      <c r="T26" s="666"/>
      <c r="U26" s="666"/>
      <c r="V26" s="666"/>
      <c r="W26" s="666"/>
      <c r="X26" s="666"/>
      <c r="Y26" s="667"/>
      <c r="Z26" s="668" t="s">
        <v>127</v>
      </c>
      <c r="AA26" s="668"/>
      <c r="AB26" s="668"/>
      <c r="AC26" s="668"/>
      <c r="AD26" s="669" t="s">
        <v>127</v>
      </c>
      <c r="AE26" s="669"/>
      <c r="AF26" s="669"/>
      <c r="AG26" s="669"/>
      <c r="AH26" s="669"/>
      <c r="AI26" s="669"/>
      <c r="AJ26" s="669"/>
      <c r="AK26" s="669"/>
      <c r="AL26" s="670" t="s">
        <v>127</v>
      </c>
      <c r="AM26" s="671"/>
      <c r="AN26" s="671"/>
      <c r="AO26" s="672"/>
      <c r="AP26" s="684" t="s">
        <v>293</v>
      </c>
      <c r="AQ26" s="707"/>
      <c r="AR26" s="707"/>
      <c r="AS26" s="707"/>
      <c r="AT26" s="707"/>
      <c r="AU26" s="707"/>
      <c r="AV26" s="707"/>
      <c r="AW26" s="707"/>
      <c r="AX26" s="707"/>
      <c r="AY26" s="707"/>
      <c r="AZ26" s="707"/>
      <c r="BA26" s="707"/>
      <c r="BB26" s="707"/>
      <c r="BC26" s="707"/>
      <c r="BD26" s="707"/>
      <c r="BE26" s="707"/>
      <c r="BF26" s="686"/>
      <c r="BG26" s="665" t="s">
        <v>127</v>
      </c>
      <c r="BH26" s="666"/>
      <c r="BI26" s="666"/>
      <c r="BJ26" s="666"/>
      <c r="BK26" s="666"/>
      <c r="BL26" s="666"/>
      <c r="BM26" s="666"/>
      <c r="BN26" s="667"/>
      <c r="BO26" s="668" t="s">
        <v>127</v>
      </c>
      <c r="BP26" s="668"/>
      <c r="BQ26" s="668"/>
      <c r="BR26" s="668"/>
      <c r="BS26" s="669" t="s">
        <v>127</v>
      </c>
      <c r="BT26" s="669"/>
      <c r="BU26" s="669"/>
      <c r="BV26" s="669"/>
      <c r="BW26" s="669"/>
      <c r="BX26" s="669"/>
      <c r="BY26" s="669"/>
      <c r="BZ26" s="669"/>
      <c r="CA26" s="669"/>
      <c r="CB26" s="673"/>
      <c r="CD26" s="680" t="s">
        <v>294</v>
      </c>
      <c r="CE26" s="681"/>
      <c r="CF26" s="681"/>
      <c r="CG26" s="681"/>
      <c r="CH26" s="681"/>
      <c r="CI26" s="681"/>
      <c r="CJ26" s="681"/>
      <c r="CK26" s="681"/>
      <c r="CL26" s="681"/>
      <c r="CM26" s="681"/>
      <c r="CN26" s="681"/>
      <c r="CO26" s="681"/>
      <c r="CP26" s="681"/>
      <c r="CQ26" s="682"/>
      <c r="CR26" s="665">
        <v>1351233</v>
      </c>
      <c r="CS26" s="666"/>
      <c r="CT26" s="666"/>
      <c r="CU26" s="666"/>
      <c r="CV26" s="666"/>
      <c r="CW26" s="666"/>
      <c r="CX26" s="666"/>
      <c r="CY26" s="667"/>
      <c r="CZ26" s="670">
        <v>10.199999999999999</v>
      </c>
      <c r="DA26" s="705"/>
      <c r="DB26" s="705"/>
      <c r="DC26" s="708"/>
      <c r="DD26" s="674">
        <v>1175329</v>
      </c>
      <c r="DE26" s="666"/>
      <c r="DF26" s="666"/>
      <c r="DG26" s="666"/>
      <c r="DH26" s="666"/>
      <c r="DI26" s="666"/>
      <c r="DJ26" s="666"/>
      <c r="DK26" s="667"/>
      <c r="DL26" s="674" t="s">
        <v>127</v>
      </c>
      <c r="DM26" s="666"/>
      <c r="DN26" s="666"/>
      <c r="DO26" s="666"/>
      <c r="DP26" s="666"/>
      <c r="DQ26" s="666"/>
      <c r="DR26" s="666"/>
      <c r="DS26" s="666"/>
      <c r="DT26" s="666"/>
      <c r="DU26" s="666"/>
      <c r="DV26" s="667"/>
      <c r="DW26" s="670" t="s">
        <v>127</v>
      </c>
      <c r="DX26" s="705"/>
      <c r="DY26" s="705"/>
      <c r="DZ26" s="705"/>
      <c r="EA26" s="705"/>
      <c r="EB26" s="705"/>
      <c r="EC26" s="706"/>
    </row>
    <row r="27" spans="2:133" ht="11.25" customHeight="1" x14ac:dyDescent="0.15">
      <c r="B27" s="662" t="s">
        <v>295</v>
      </c>
      <c r="C27" s="663"/>
      <c r="D27" s="663"/>
      <c r="E27" s="663"/>
      <c r="F27" s="663"/>
      <c r="G27" s="663"/>
      <c r="H27" s="663"/>
      <c r="I27" s="663"/>
      <c r="J27" s="663"/>
      <c r="K27" s="663"/>
      <c r="L27" s="663"/>
      <c r="M27" s="663"/>
      <c r="N27" s="663"/>
      <c r="O27" s="663"/>
      <c r="P27" s="663"/>
      <c r="Q27" s="664"/>
      <c r="R27" s="665">
        <v>7911174</v>
      </c>
      <c r="S27" s="666"/>
      <c r="T27" s="666"/>
      <c r="U27" s="666"/>
      <c r="V27" s="666"/>
      <c r="W27" s="666"/>
      <c r="X27" s="666"/>
      <c r="Y27" s="667"/>
      <c r="Z27" s="668">
        <v>56.1</v>
      </c>
      <c r="AA27" s="668"/>
      <c r="AB27" s="668"/>
      <c r="AC27" s="668"/>
      <c r="AD27" s="669">
        <v>7642537</v>
      </c>
      <c r="AE27" s="669"/>
      <c r="AF27" s="669"/>
      <c r="AG27" s="669"/>
      <c r="AH27" s="669"/>
      <c r="AI27" s="669"/>
      <c r="AJ27" s="669"/>
      <c r="AK27" s="669"/>
      <c r="AL27" s="670">
        <v>99.900001525878906</v>
      </c>
      <c r="AM27" s="671"/>
      <c r="AN27" s="671"/>
      <c r="AO27" s="672"/>
      <c r="AP27" s="662" t="s">
        <v>296</v>
      </c>
      <c r="AQ27" s="663"/>
      <c r="AR27" s="663"/>
      <c r="AS27" s="663"/>
      <c r="AT27" s="663"/>
      <c r="AU27" s="663"/>
      <c r="AV27" s="663"/>
      <c r="AW27" s="663"/>
      <c r="AX27" s="663"/>
      <c r="AY27" s="663"/>
      <c r="AZ27" s="663"/>
      <c r="BA27" s="663"/>
      <c r="BB27" s="663"/>
      <c r="BC27" s="663"/>
      <c r="BD27" s="663"/>
      <c r="BE27" s="663"/>
      <c r="BF27" s="664"/>
      <c r="BG27" s="665">
        <v>4799869</v>
      </c>
      <c r="BH27" s="666"/>
      <c r="BI27" s="666"/>
      <c r="BJ27" s="666"/>
      <c r="BK27" s="666"/>
      <c r="BL27" s="666"/>
      <c r="BM27" s="666"/>
      <c r="BN27" s="667"/>
      <c r="BO27" s="668">
        <v>100</v>
      </c>
      <c r="BP27" s="668"/>
      <c r="BQ27" s="668"/>
      <c r="BR27" s="668"/>
      <c r="BS27" s="669">
        <v>103278</v>
      </c>
      <c r="BT27" s="669"/>
      <c r="BU27" s="669"/>
      <c r="BV27" s="669"/>
      <c r="BW27" s="669"/>
      <c r="BX27" s="669"/>
      <c r="BY27" s="669"/>
      <c r="BZ27" s="669"/>
      <c r="CA27" s="669"/>
      <c r="CB27" s="673"/>
      <c r="CD27" s="680" t="s">
        <v>297</v>
      </c>
      <c r="CE27" s="681"/>
      <c r="CF27" s="681"/>
      <c r="CG27" s="681"/>
      <c r="CH27" s="681"/>
      <c r="CI27" s="681"/>
      <c r="CJ27" s="681"/>
      <c r="CK27" s="681"/>
      <c r="CL27" s="681"/>
      <c r="CM27" s="681"/>
      <c r="CN27" s="681"/>
      <c r="CO27" s="681"/>
      <c r="CP27" s="681"/>
      <c r="CQ27" s="682"/>
      <c r="CR27" s="665">
        <v>2991095</v>
      </c>
      <c r="CS27" s="703"/>
      <c r="CT27" s="703"/>
      <c r="CU27" s="703"/>
      <c r="CV27" s="703"/>
      <c r="CW27" s="703"/>
      <c r="CX27" s="703"/>
      <c r="CY27" s="704"/>
      <c r="CZ27" s="670">
        <v>22.6</v>
      </c>
      <c r="DA27" s="705"/>
      <c r="DB27" s="705"/>
      <c r="DC27" s="708"/>
      <c r="DD27" s="674">
        <v>680804</v>
      </c>
      <c r="DE27" s="703"/>
      <c r="DF27" s="703"/>
      <c r="DG27" s="703"/>
      <c r="DH27" s="703"/>
      <c r="DI27" s="703"/>
      <c r="DJ27" s="703"/>
      <c r="DK27" s="704"/>
      <c r="DL27" s="674">
        <v>665869</v>
      </c>
      <c r="DM27" s="703"/>
      <c r="DN27" s="703"/>
      <c r="DO27" s="703"/>
      <c r="DP27" s="703"/>
      <c r="DQ27" s="703"/>
      <c r="DR27" s="703"/>
      <c r="DS27" s="703"/>
      <c r="DT27" s="703"/>
      <c r="DU27" s="703"/>
      <c r="DV27" s="704"/>
      <c r="DW27" s="670">
        <v>8</v>
      </c>
      <c r="DX27" s="705"/>
      <c r="DY27" s="705"/>
      <c r="DZ27" s="705"/>
      <c r="EA27" s="705"/>
      <c r="EB27" s="705"/>
      <c r="EC27" s="706"/>
    </row>
    <row r="28" spans="2:133" ht="11.25" customHeight="1" x14ac:dyDescent="0.15">
      <c r="B28" s="662" t="s">
        <v>298</v>
      </c>
      <c r="C28" s="663"/>
      <c r="D28" s="663"/>
      <c r="E28" s="663"/>
      <c r="F28" s="663"/>
      <c r="G28" s="663"/>
      <c r="H28" s="663"/>
      <c r="I28" s="663"/>
      <c r="J28" s="663"/>
      <c r="K28" s="663"/>
      <c r="L28" s="663"/>
      <c r="M28" s="663"/>
      <c r="N28" s="663"/>
      <c r="O28" s="663"/>
      <c r="P28" s="663"/>
      <c r="Q28" s="664"/>
      <c r="R28" s="665">
        <v>5078</v>
      </c>
      <c r="S28" s="666"/>
      <c r="T28" s="666"/>
      <c r="U28" s="666"/>
      <c r="V28" s="666"/>
      <c r="W28" s="666"/>
      <c r="X28" s="666"/>
      <c r="Y28" s="667"/>
      <c r="Z28" s="668">
        <v>0</v>
      </c>
      <c r="AA28" s="668"/>
      <c r="AB28" s="668"/>
      <c r="AC28" s="668"/>
      <c r="AD28" s="669">
        <v>5078</v>
      </c>
      <c r="AE28" s="669"/>
      <c r="AF28" s="669"/>
      <c r="AG28" s="669"/>
      <c r="AH28" s="669"/>
      <c r="AI28" s="669"/>
      <c r="AJ28" s="669"/>
      <c r="AK28" s="669"/>
      <c r="AL28" s="670">
        <v>0.1</v>
      </c>
      <c r="AM28" s="671"/>
      <c r="AN28" s="671"/>
      <c r="AO28" s="672"/>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68"/>
      <c r="BP28" s="668"/>
      <c r="BQ28" s="668"/>
      <c r="BR28" s="668"/>
      <c r="BS28" s="674"/>
      <c r="BT28" s="666"/>
      <c r="BU28" s="666"/>
      <c r="BV28" s="666"/>
      <c r="BW28" s="666"/>
      <c r="BX28" s="666"/>
      <c r="BY28" s="666"/>
      <c r="BZ28" s="666"/>
      <c r="CA28" s="666"/>
      <c r="CB28" s="675"/>
      <c r="CD28" s="680" t="s">
        <v>299</v>
      </c>
      <c r="CE28" s="681"/>
      <c r="CF28" s="681"/>
      <c r="CG28" s="681"/>
      <c r="CH28" s="681"/>
      <c r="CI28" s="681"/>
      <c r="CJ28" s="681"/>
      <c r="CK28" s="681"/>
      <c r="CL28" s="681"/>
      <c r="CM28" s="681"/>
      <c r="CN28" s="681"/>
      <c r="CO28" s="681"/>
      <c r="CP28" s="681"/>
      <c r="CQ28" s="682"/>
      <c r="CR28" s="665">
        <v>900199</v>
      </c>
      <c r="CS28" s="666"/>
      <c r="CT28" s="666"/>
      <c r="CU28" s="666"/>
      <c r="CV28" s="666"/>
      <c r="CW28" s="666"/>
      <c r="CX28" s="666"/>
      <c r="CY28" s="667"/>
      <c r="CZ28" s="670">
        <v>6.8</v>
      </c>
      <c r="DA28" s="705"/>
      <c r="DB28" s="705"/>
      <c r="DC28" s="708"/>
      <c r="DD28" s="674">
        <v>900199</v>
      </c>
      <c r="DE28" s="666"/>
      <c r="DF28" s="666"/>
      <c r="DG28" s="666"/>
      <c r="DH28" s="666"/>
      <c r="DI28" s="666"/>
      <c r="DJ28" s="666"/>
      <c r="DK28" s="667"/>
      <c r="DL28" s="674">
        <v>900199</v>
      </c>
      <c r="DM28" s="666"/>
      <c r="DN28" s="666"/>
      <c r="DO28" s="666"/>
      <c r="DP28" s="666"/>
      <c r="DQ28" s="666"/>
      <c r="DR28" s="666"/>
      <c r="DS28" s="666"/>
      <c r="DT28" s="666"/>
      <c r="DU28" s="666"/>
      <c r="DV28" s="667"/>
      <c r="DW28" s="670">
        <v>10.8</v>
      </c>
      <c r="DX28" s="705"/>
      <c r="DY28" s="705"/>
      <c r="DZ28" s="705"/>
      <c r="EA28" s="705"/>
      <c r="EB28" s="705"/>
      <c r="EC28" s="706"/>
    </row>
    <row r="29" spans="2:133" ht="11.25" customHeight="1" x14ac:dyDescent="0.15">
      <c r="B29" s="662" t="s">
        <v>300</v>
      </c>
      <c r="C29" s="663"/>
      <c r="D29" s="663"/>
      <c r="E29" s="663"/>
      <c r="F29" s="663"/>
      <c r="G29" s="663"/>
      <c r="H29" s="663"/>
      <c r="I29" s="663"/>
      <c r="J29" s="663"/>
      <c r="K29" s="663"/>
      <c r="L29" s="663"/>
      <c r="M29" s="663"/>
      <c r="N29" s="663"/>
      <c r="O29" s="663"/>
      <c r="P29" s="663"/>
      <c r="Q29" s="664"/>
      <c r="R29" s="665">
        <v>10804</v>
      </c>
      <c r="S29" s="666"/>
      <c r="T29" s="666"/>
      <c r="U29" s="666"/>
      <c r="V29" s="666"/>
      <c r="W29" s="666"/>
      <c r="X29" s="666"/>
      <c r="Y29" s="667"/>
      <c r="Z29" s="668">
        <v>0.1</v>
      </c>
      <c r="AA29" s="668"/>
      <c r="AB29" s="668"/>
      <c r="AC29" s="668"/>
      <c r="AD29" s="669" t="s">
        <v>127</v>
      </c>
      <c r="AE29" s="669"/>
      <c r="AF29" s="669"/>
      <c r="AG29" s="669"/>
      <c r="AH29" s="669"/>
      <c r="AI29" s="669"/>
      <c r="AJ29" s="669"/>
      <c r="AK29" s="669"/>
      <c r="AL29" s="670" t="s">
        <v>127</v>
      </c>
      <c r="AM29" s="671"/>
      <c r="AN29" s="671"/>
      <c r="AO29" s="672"/>
      <c r="AP29" s="709"/>
      <c r="AQ29" s="710"/>
      <c r="AR29" s="710"/>
      <c r="AS29" s="710"/>
      <c r="AT29" s="710"/>
      <c r="AU29" s="710"/>
      <c r="AV29" s="710"/>
      <c r="AW29" s="710"/>
      <c r="AX29" s="710"/>
      <c r="AY29" s="710"/>
      <c r="AZ29" s="710"/>
      <c r="BA29" s="710"/>
      <c r="BB29" s="710"/>
      <c r="BC29" s="710"/>
      <c r="BD29" s="710"/>
      <c r="BE29" s="710"/>
      <c r="BF29" s="711"/>
      <c r="BG29" s="665"/>
      <c r="BH29" s="666"/>
      <c r="BI29" s="666"/>
      <c r="BJ29" s="666"/>
      <c r="BK29" s="666"/>
      <c r="BL29" s="666"/>
      <c r="BM29" s="666"/>
      <c r="BN29" s="667"/>
      <c r="BO29" s="668"/>
      <c r="BP29" s="668"/>
      <c r="BQ29" s="668"/>
      <c r="BR29" s="668"/>
      <c r="BS29" s="669"/>
      <c r="BT29" s="669"/>
      <c r="BU29" s="669"/>
      <c r="BV29" s="669"/>
      <c r="BW29" s="669"/>
      <c r="BX29" s="669"/>
      <c r="BY29" s="669"/>
      <c r="BZ29" s="669"/>
      <c r="CA29" s="669"/>
      <c r="CB29" s="673"/>
      <c r="CD29" s="714" t="s">
        <v>301</v>
      </c>
      <c r="CE29" s="715"/>
      <c r="CF29" s="680" t="s">
        <v>70</v>
      </c>
      <c r="CG29" s="681"/>
      <c r="CH29" s="681"/>
      <c r="CI29" s="681"/>
      <c r="CJ29" s="681"/>
      <c r="CK29" s="681"/>
      <c r="CL29" s="681"/>
      <c r="CM29" s="681"/>
      <c r="CN29" s="681"/>
      <c r="CO29" s="681"/>
      <c r="CP29" s="681"/>
      <c r="CQ29" s="682"/>
      <c r="CR29" s="665">
        <v>900199</v>
      </c>
      <c r="CS29" s="703"/>
      <c r="CT29" s="703"/>
      <c r="CU29" s="703"/>
      <c r="CV29" s="703"/>
      <c r="CW29" s="703"/>
      <c r="CX29" s="703"/>
      <c r="CY29" s="704"/>
      <c r="CZ29" s="670">
        <v>6.8</v>
      </c>
      <c r="DA29" s="705"/>
      <c r="DB29" s="705"/>
      <c r="DC29" s="708"/>
      <c r="DD29" s="674">
        <v>900199</v>
      </c>
      <c r="DE29" s="703"/>
      <c r="DF29" s="703"/>
      <c r="DG29" s="703"/>
      <c r="DH29" s="703"/>
      <c r="DI29" s="703"/>
      <c r="DJ29" s="703"/>
      <c r="DK29" s="704"/>
      <c r="DL29" s="674">
        <v>900199</v>
      </c>
      <c r="DM29" s="703"/>
      <c r="DN29" s="703"/>
      <c r="DO29" s="703"/>
      <c r="DP29" s="703"/>
      <c r="DQ29" s="703"/>
      <c r="DR29" s="703"/>
      <c r="DS29" s="703"/>
      <c r="DT29" s="703"/>
      <c r="DU29" s="703"/>
      <c r="DV29" s="704"/>
      <c r="DW29" s="670">
        <v>10.8</v>
      </c>
      <c r="DX29" s="705"/>
      <c r="DY29" s="705"/>
      <c r="DZ29" s="705"/>
      <c r="EA29" s="705"/>
      <c r="EB29" s="705"/>
      <c r="EC29" s="706"/>
    </row>
    <row r="30" spans="2:133" ht="11.25" customHeight="1" x14ac:dyDescent="0.15">
      <c r="B30" s="662" t="s">
        <v>302</v>
      </c>
      <c r="C30" s="663"/>
      <c r="D30" s="663"/>
      <c r="E30" s="663"/>
      <c r="F30" s="663"/>
      <c r="G30" s="663"/>
      <c r="H30" s="663"/>
      <c r="I30" s="663"/>
      <c r="J30" s="663"/>
      <c r="K30" s="663"/>
      <c r="L30" s="663"/>
      <c r="M30" s="663"/>
      <c r="N30" s="663"/>
      <c r="O30" s="663"/>
      <c r="P30" s="663"/>
      <c r="Q30" s="664"/>
      <c r="R30" s="665">
        <v>106096</v>
      </c>
      <c r="S30" s="666"/>
      <c r="T30" s="666"/>
      <c r="U30" s="666"/>
      <c r="V30" s="666"/>
      <c r="W30" s="666"/>
      <c r="X30" s="666"/>
      <c r="Y30" s="667"/>
      <c r="Z30" s="668">
        <v>0.8</v>
      </c>
      <c r="AA30" s="668"/>
      <c r="AB30" s="668"/>
      <c r="AC30" s="668"/>
      <c r="AD30" s="669">
        <v>3413</v>
      </c>
      <c r="AE30" s="669"/>
      <c r="AF30" s="669"/>
      <c r="AG30" s="669"/>
      <c r="AH30" s="669"/>
      <c r="AI30" s="669"/>
      <c r="AJ30" s="669"/>
      <c r="AK30" s="669"/>
      <c r="AL30" s="670">
        <v>0</v>
      </c>
      <c r="AM30" s="671"/>
      <c r="AN30" s="671"/>
      <c r="AO30" s="672"/>
      <c r="AP30" s="644" t="s">
        <v>220</v>
      </c>
      <c r="AQ30" s="645"/>
      <c r="AR30" s="645"/>
      <c r="AS30" s="645"/>
      <c r="AT30" s="645"/>
      <c r="AU30" s="645"/>
      <c r="AV30" s="645"/>
      <c r="AW30" s="645"/>
      <c r="AX30" s="645"/>
      <c r="AY30" s="645"/>
      <c r="AZ30" s="645"/>
      <c r="BA30" s="645"/>
      <c r="BB30" s="645"/>
      <c r="BC30" s="645"/>
      <c r="BD30" s="645"/>
      <c r="BE30" s="645"/>
      <c r="BF30" s="646"/>
      <c r="BG30" s="644" t="s">
        <v>303</v>
      </c>
      <c r="BH30" s="712"/>
      <c r="BI30" s="712"/>
      <c r="BJ30" s="712"/>
      <c r="BK30" s="712"/>
      <c r="BL30" s="712"/>
      <c r="BM30" s="712"/>
      <c r="BN30" s="712"/>
      <c r="BO30" s="712"/>
      <c r="BP30" s="712"/>
      <c r="BQ30" s="713"/>
      <c r="BR30" s="644" t="s">
        <v>304</v>
      </c>
      <c r="BS30" s="712"/>
      <c r="BT30" s="712"/>
      <c r="BU30" s="712"/>
      <c r="BV30" s="712"/>
      <c r="BW30" s="712"/>
      <c r="BX30" s="712"/>
      <c r="BY30" s="712"/>
      <c r="BZ30" s="712"/>
      <c r="CA30" s="712"/>
      <c r="CB30" s="713"/>
      <c r="CD30" s="716"/>
      <c r="CE30" s="717"/>
      <c r="CF30" s="680" t="s">
        <v>305</v>
      </c>
      <c r="CG30" s="681"/>
      <c r="CH30" s="681"/>
      <c r="CI30" s="681"/>
      <c r="CJ30" s="681"/>
      <c r="CK30" s="681"/>
      <c r="CL30" s="681"/>
      <c r="CM30" s="681"/>
      <c r="CN30" s="681"/>
      <c r="CO30" s="681"/>
      <c r="CP30" s="681"/>
      <c r="CQ30" s="682"/>
      <c r="CR30" s="665">
        <v>858522</v>
      </c>
      <c r="CS30" s="666"/>
      <c r="CT30" s="666"/>
      <c r="CU30" s="666"/>
      <c r="CV30" s="666"/>
      <c r="CW30" s="666"/>
      <c r="CX30" s="666"/>
      <c r="CY30" s="667"/>
      <c r="CZ30" s="670">
        <v>6.5</v>
      </c>
      <c r="DA30" s="705"/>
      <c r="DB30" s="705"/>
      <c r="DC30" s="708"/>
      <c r="DD30" s="674">
        <v>858522</v>
      </c>
      <c r="DE30" s="666"/>
      <c r="DF30" s="666"/>
      <c r="DG30" s="666"/>
      <c r="DH30" s="666"/>
      <c r="DI30" s="666"/>
      <c r="DJ30" s="666"/>
      <c r="DK30" s="667"/>
      <c r="DL30" s="674">
        <v>858522</v>
      </c>
      <c r="DM30" s="666"/>
      <c r="DN30" s="666"/>
      <c r="DO30" s="666"/>
      <c r="DP30" s="666"/>
      <c r="DQ30" s="666"/>
      <c r="DR30" s="666"/>
      <c r="DS30" s="666"/>
      <c r="DT30" s="666"/>
      <c r="DU30" s="666"/>
      <c r="DV30" s="667"/>
      <c r="DW30" s="670">
        <v>10.3</v>
      </c>
      <c r="DX30" s="705"/>
      <c r="DY30" s="705"/>
      <c r="DZ30" s="705"/>
      <c r="EA30" s="705"/>
      <c r="EB30" s="705"/>
      <c r="EC30" s="706"/>
    </row>
    <row r="31" spans="2:133" ht="11.25" customHeight="1" x14ac:dyDescent="0.15">
      <c r="B31" s="662" t="s">
        <v>306</v>
      </c>
      <c r="C31" s="663"/>
      <c r="D31" s="663"/>
      <c r="E31" s="663"/>
      <c r="F31" s="663"/>
      <c r="G31" s="663"/>
      <c r="H31" s="663"/>
      <c r="I31" s="663"/>
      <c r="J31" s="663"/>
      <c r="K31" s="663"/>
      <c r="L31" s="663"/>
      <c r="M31" s="663"/>
      <c r="N31" s="663"/>
      <c r="O31" s="663"/>
      <c r="P31" s="663"/>
      <c r="Q31" s="664"/>
      <c r="R31" s="665">
        <v>64809</v>
      </c>
      <c r="S31" s="666"/>
      <c r="T31" s="666"/>
      <c r="U31" s="666"/>
      <c r="V31" s="666"/>
      <c r="W31" s="666"/>
      <c r="X31" s="666"/>
      <c r="Y31" s="667"/>
      <c r="Z31" s="668">
        <v>0.5</v>
      </c>
      <c r="AA31" s="668"/>
      <c r="AB31" s="668"/>
      <c r="AC31" s="668"/>
      <c r="AD31" s="669" t="s">
        <v>127</v>
      </c>
      <c r="AE31" s="669"/>
      <c r="AF31" s="669"/>
      <c r="AG31" s="669"/>
      <c r="AH31" s="669"/>
      <c r="AI31" s="669"/>
      <c r="AJ31" s="669"/>
      <c r="AK31" s="669"/>
      <c r="AL31" s="670" t="s">
        <v>127</v>
      </c>
      <c r="AM31" s="671"/>
      <c r="AN31" s="671"/>
      <c r="AO31" s="672"/>
      <c r="AP31" s="720" t="s">
        <v>307</v>
      </c>
      <c r="AQ31" s="721"/>
      <c r="AR31" s="721"/>
      <c r="AS31" s="721"/>
      <c r="AT31" s="726" t="s">
        <v>308</v>
      </c>
      <c r="AU31" s="360"/>
      <c r="AV31" s="360"/>
      <c r="AW31" s="360"/>
      <c r="AX31" s="651" t="s">
        <v>186</v>
      </c>
      <c r="AY31" s="652"/>
      <c r="AZ31" s="652"/>
      <c r="BA31" s="652"/>
      <c r="BB31" s="652"/>
      <c r="BC31" s="652"/>
      <c r="BD31" s="652"/>
      <c r="BE31" s="652"/>
      <c r="BF31" s="653"/>
      <c r="BG31" s="729">
        <v>99.5</v>
      </c>
      <c r="BH31" s="730"/>
      <c r="BI31" s="730"/>
      <c r="BJ31" s="730"/>
      <c r="BK31" s="730"/>
      <c r="BL31" s="730"/>
      <c r="BM31" s="660">
        <v>99</v>
      </c>
      <c r="BN31" s="730"/>
      <c r="BO31" s="730"/>
      <c r="BP31" s="730"/>
      <c r="BQ31" s="731"/>
      <c r="BR31" s="729">
        <v>99.5</v>
      </c>
      <c r="BS31" s="730"/>
      <c r="BT31" s="730"/>
      <c r="BU31" s="730"/>
      <c r="BV31" s="730"/>
      <c r="BW31" s="730"/>
      <c r="BX31" s="660">
        <v>99</v>
      </c>
      <c r="BY31" s="730"/>
      <c r="BZ31" s="730"/>
      <c r="CA31" s="730"/>
      <c r="CB31" s="731"/>
      <c r="CD31" s="716"/>
      <c r="CE31" s="717"/>
      <c r="CF31" s="680" t="s">
        <v>309</v>
      </c>
      <c r="CG31" s="681"/>
      <c r="CH31" s="681"/>
      <c r="CI31" s="681"/>
      <c r="CJ31" s="681"/>
      <c r="CK31" s="681"/>
      <c r="CL31" s="681"/>
      <c r="CM31" s="681"/>
      <c r="CN31" s="681"/>
      <c r="CO31" s="681"/>
      <c r="CP31" s="681"/>
      <c r="CQ31" s="682"/>
      <c r="CR31" s="665">
        <v>41677</v>
      </c>
      <c r="CS31" s="703"/>
      <c r="CT31" s="703"/>
      <c r="CU31" s="703"/>
      <c r="CV31" s="703"/>
      <c r="CW31" s="703"/>
      <c r="CX31" s="703"/>
      <c r="CY31" s="704"/>
      <c r="CZ31" s="670">
        <v>0.3</v>
      </c>
      <c r="DA31" s="705"/>
      <c r="DB31" s="705"/>
      <c r="DC31" s="708"/>
      <c r="DD31" s="674">
        <v>41677</v>
      </c>
      <c r="DE31" s="703"/>
      <c r="DF31" s="703"/>
      <c r="DG31" s="703"/>
      <c r="DH31" s="703"/>
      <c r="DI31" s="703"/>
      <c r="DJ31" s="703"/>
      <c r="DK31" s="704"/>
      <c r="DL31" s="674">
        <v>41677</v>
      </c>
      <c r="DM31" s="703"/>
      <c r="DN31" s="703"/>
      <c r="DO31" s="703"/>
      <c r="DP31" s="703"/>
      <c r="DQ31" s="703"/>
      <c r="DR31" s="703"/>
      <c r="DS31" s="703"/>
      <c r="DT31" s="703"/>
      <c r="DU31" s="703"/>
      <c r="DV31" s="704"/>
      <c r="DW31" s="670">
        <v>0.5</v>
      </c>
      <c r="DX31" s="705"/>
      <c r="DY31" s="705"/>
      <c r="DZ31" s="705"/>
      <c r="EA31" s="705"/>
      <c r="EB31" s="705"/>
      <c r="EC31" s="706"/>
    </row>
    <row r="32" spans="2:133" ht="11.25" customHeight="1" x14ac:dyDescent="0.15">
      <c r="B32" s="662" t="s">
        <v>310</v>
      </c>
      <c r="C32" s="663"/>
      <c r="D32" s="663"/>
      <c r="E32" s="663"/>
      <c r="F32" s="663"/>
      <c r="G32" s="663"/>
      <c r="H32" s="663"/>
      <c r="I32" s="663"/>
      <c r="J32" s="663"/>
      <c r="K32" s="663"/>
      <c r="L32" s="663"/>
      <c r="M32" s="663"/>
      <c r="N32" s="663"/>
      <c r="O32" s="663"/>
      <c r="P32" s="663"/>
      <c r="Q32" s="664"/>
      <c r="R32" s="665">
        <v>2439873</v>
      </c>
      <c r="S32" s="666"/>
      <c r="T32" s="666"/>
      <c r="U32" s="666"/>
      <c r="V32" s="666"/>
      <c r="W32" s="666"/>
      <c r="X32" s="666"/>
      <c r="Y32" s="667"/>
      <c r="Z32" s="668">
        <v>17.3</v>
      </c>
      <c r="AA32" s="668"/>
      <c r="AB32" s="668"/>
      <c r="AC32" s="668"/>
      <c r="AD32" s="669" t="s">
        <v>127</v>
      </c>
      <c r="AE32" s="669"/>
      <c r="AF32" s="669"/>
      <c r="AG32" s="669"/>
      <c r="AH32" s="669"/>
      <c r="AI32" s="669"/>
      <c r="AJ32" s="669"/>
      <c r="AK32" s="669"/>
      <c r="AL32" s="670" t="s">
        <v>127</v>
      </c>
      <c r="AM32" s="671"/>
      <c r="AN32" s="671"/>
      <c r="AO32" s="672"/>
      <c r="AP32" s="722"/>
      <c r="AQ32" s="723"/>
      <c r="AR32" s="723"/>
      <c r="AS32" s="723"/>
      <c r="AT32" s="727"/>
      <c r="AU32" s="361" t="s">
        <v>311</v>
      </c>
      <c r="AV32" s="361"/>
      <c r="AW32" s="361"/>
      <c r="AX32" s="662" t="s">
        <v>312</v>
      </c>
      <c r="AY32" s="663"/>
      <c r="AZ32" s="663"/>
      <c r="BA32" s="663"/>
      <c r="BB32" s="663"/>
      <c r="BC32" s="663"/>
      <c r="BD32" s="663"/>
      <c r="BE32" s="663"/>
      <c r="BF32" s="664"/>
      <c r="BG32" s="732">
        <v>99.4</v>
      </c>
      <c r="BH32" s="703"/>
      <c r="BI32" s="703"/>
      <c r="BJ32" s="703"/>
      <c r="BK32" s="703"/>
      <c r="BL32" s="703"/>
      <c r="BM32" s="671">
        <v>98.6</v>
      </c>
      <c r="BN32" s="733"/>
      <c r="BO32" s="733"/>
      <c r="BP32" s="733"/>
      <c r="BQ32" s="734"/>
      <c r="BR32" s="732">
        <v>99.3</v>
      </c>
      <c r="BS32" s="703"/>
      <c r="BT32" s="703"/>
      <c r="BU32" s="703"/>
      <c r="BV32" s="703"/>
      <c r="BW32" s="703"/>
      <c r="BX32" s="671">
        <v>98.6</v>
      </c>
      <c r="BY32" s="733"/>
      <c r="BZ32" s="733"/>
      <c r="CA32" s="733"/>
      <c r="CB32" s="734"/>
      <c r="CD32" s="718"/>
      <c r="CE32" s="719"/>
      <c r="CF32" s="680" t="s">
        <v>313</v>
      </c>
      <c r="CG32" s="681"/>
      <c r="CH32" s="681"/>
      <c r="CI32" s="681"/>
      <c r="CJ32" s="681"/>
      <c r="CK32" s="681"/>
      <c r="CL32" s="681"/>
      <c r="CM32" s="681"/>
      <c r="CN32" s="681"/>
      <c r="CO32" s="681"/>
      <c r="CP32" s="681"/>
      <c r="CQ32" s="682"/>
      <c r="CR32" s="665" t="s">
        <v>127</v>
      </c>
      <c r="CS32" s="666"/>
      <c r="CT32" s="666"/>
      <c r="CU32" s="666"/>
      <c r="CV32" s="666"/>
      <c r="CW32" s="666"/>
      <c r="CX32" s="666"/>
      <c r="CY32" s="667"/>
      <c r="CZ32" s="670" t="s">
        <v>127</v>
      </c>
      <c r="DA32" s="705"/>
      <c r="DB32" s="705"/>
      <c r="DC32" s="708"/>
      <c r="DD32" s="674" t="s">
        <v>127</v>
      </c>
      <c r="DE32" s="666"/>
      <c r="DF32" s="666"/>
      <c r="DG32" s="666"/>
      <c r="DH32" s="666"/>
      <c r="DI32" s="666"/>
      <c r="DJ32" s="666"/>
      <c r="DK32" s="667"/>
      <c r="DL32" s="674" t="s">
        <v>127</v>
      </c>
      <c r="DM32" s="666"/>
      <c r="DN32" s="666"/>
      <c r="DO32" s="666"/>
      <c r="DP32" s="666"/>
      <c r="DQ32" s="666"/>
      <c r="DR32" s="666"/>
      <c r="DS32" s="666"/>
      <c r="DT32" s="666"/>
      <c r="DU32" s="666"/>
      <c r="DV32" s="667"/>
      <c r="DW32" s="670" t="s">
        <v>127</v>
      </c>
      <c r="DX32" s="705"/>
      <c r="DY32" s="705"/>
      <c r="DZ32" s="705"/>
      <c r="EA32" s="705"/>
      <c r="EB32" s="705"/>
      <c r="EC32" s="706"/>
    </row>
    <row r="33" spans="2:133" ht="11.25" customHeight="1" x14ac:dyDescent="0.15">
      <c r="B33" s="690" t="s">
        <v>314</v>
      </c>
      <c r="C33" s="691"/>
      <c r="D33" s="691"/>
      <c r="E33" s="691"/>
      <c r="F33" s="691"/>
      <c r="G33" s="691"/>
      <c r="H33" s="691"/>
      <c r="I33" s="691"/>
      <c r="J33" s="691"/>
      <c r="K33" s="691"/>
      <c r="L33" s="691"/>
      <c r="M33" s="691"/>
      <c r="N33" s="691"/>
      <c r="O33" s="691"/>
      <c r="P33" s="691"/>
      <c r="Q33" s="692"/>
      <c r="R33" s="665" t="s">
        <v>127</v>
      </c>
      <c r="S33" s="666"/>
      <c r="T33" s="666"/>
      <c r="U33" s="666"/>
      <c r="V33" s="666"/>
      <c r="W33" s="666"/>
      <c r="X33" s="666"/>
      <c r="Y33" s="667"/>
      <c r="Z33" s="668" t="s">
        <v>127</v>
      </c>
      <c r="AA33" s="668"/>
      <c r="AB33" s="668"/>
      <c r="AC33" s="668"/>
      <c r="AD33" s="669" t="s">
        <v>127</v>
      </c>
      <c r="AE33" s="669"/>
      <c r="AF33" s="669"/>
      <c r="AG33" s="669"/>
      <c r="AH33" s="669"/>
      <c r="AI33" s="669"/>
      <c r="AJ33" s="669"/>
      <c r="AK33" s="669"/>
      <c r="AL33" s="670" t="s">
        <v>127</v>
      </c>
      <c r="AM33" s="671"/>
      <c r="AN33" s="671"/>
      <c r="AO33" s="672"/>
      <c r="AP33" s="724"/>
      <c r="AQ33" s="725"/>
      <c r="AR33" s="725"/>
      <c r="AS33" s="725"/>
      <c r="AT33" s="728"/>
      <c r="AU33" s="362"/>
      <c r="AV33" s="362"/>
      <c r="AW33" s="362"/>
      <c r="AX33" s="709" t="s">
        <v>315</v>
      </c>
      <c r="AY33" s="710"/>
      <c r="AZ33" s="710"/>
      <c r="BA33" s="710"/>
      <c r="BB33" s="710"/>
      <c r="BC33" s="710"/>
      <c r="BD33" s="710"/>
      <c r="BE33" s="710"/>
      <c r="BF33" s="711"/>
      <c r="BG33" s="735">
        <v>99.6</v>
      </c>
      <c r="BH33" s="736"/>
      <c r="BI33" s="736"/>
      <c r="BJ33" s="736"/>
      <c r="BK33" s="736"/>
      <c r="BL33" s="736"/>
      <c r="BM33" s="737">
        <v>99.4</v>
      </c>
      <c r="BN33" s="736"/>
      <c r="BO33" s="736"/>
      <c r="BP33" s="736"/>
      <c r="BQ33" s="738"/>
      <c r="BR33" s="735">
        <v>99.7</v>
      </c>
      <c r="BS33" s="736"/>
      <c r="BT33" s="736"/>
      <c r="BU33" s="736"/>
      <c r="BV33" s="736"/>
      <c r="BW33" s="736"/>
      <c r="BX33" s="737">
        <v>99.3</v>
      </c>
      <c r="BY33" s="736"/>
      <c r="BZ33" s="736"/>
      <c r="CA33" s="736"/>
      <c r="CB33" s="738"/>
      <c r="CD33" s="680" t="s">
        <v>316</v>
      </c>
      <c r="CE33" s="681"/>
      <c r="CF33" s="681"/>
      <c r="CG33" s="681"/>
      <c r="CH33" s="681"/>
      <c r="CI33" s="681"/>
      <c r="CJ33" s="681"/>
      <c r="CK33" s="681"/>
      <c r="CL33" s="681"/>
      <c r="CM33" s="681"/>
      <c r="CN33" s="681"/>
      <c r="CO33" s="681"/>
      <c r="CP33" s="681"/>
      <c r="CQ33" s="682"/>
      <c r="CR33" s="665">
        <v>5353797</v>
      </c>
      <c r="CS33" s="703"/>
      <c r="CT33" s="703"/>
      <c r="CU33" s="703"/>
      <c r="CV33" s="703"/>
      <c r="CW33" s="703"/>
      <c r="CX33" s="703"/>
      <c r="CY33" s="704"/>
      <c r="CZ33" s="670">
        <v>40.5</v>
      </c>
      <c r="DA33" s="705"/>
      <c r="DB33" s="705"/>
      <c r="DC33" s="708"/>
      <c r="DD33" s="674">
        <v>4324119</v>
      </c>
      <c r="DE33" s="703"/>
      <c r="DF33" s="703"/>
      <c r="DG33" s="703"/>
      <c r="DH33" s="703"/>
      <c r="DI33" s="703"/>
      <c r="DJ33" s="703"/>
      <c r="DK33" s="704"/>
      <c r="DL33" s="674">
        <v>3667390</v>
      </c>
      <c r="DM33" s="703"/>
      <c r="DN33" s="703"/>
      <c r="DO33" s="703"/>
      <c r="DP33" s="703"/>
      <c r="DQ33" s="703"/>
      <c r="DR33" s="703"/>
      <c r="DS33" s="703"/>
      <c r="DT33" s="703"/>
      <c r="DU33" s="703"/>
      <c r="DV33" s="704"/>
      <c r="DW33" s="670">
        <v>44.2</v>
      </c>
      <c r="DX33" s="705"/>
      <c r="DY33" s="705"/>
      <c r="DZ33" s="705"/>
      <c r="EA33" s="705"/>
      <c r="EB33" s="705"/>
      <c r="EC33" s="706"/>
    </row>
    <row r="34" spans="2:133" ht="11.25" customHeight="1" x14ac:dyDescent="0.15">
      <c r="B34" s="662" t="s">
        <v>317</v>
      </c>
      <c r="C34" s="663"/>
      <c r="D34" s="663"/>
      <c r="E34" s="663"/>
      <c r="F34" s="663"/>
      <c r="G34" s="663"/>
      <c r="H34" s="663"/>
      <c r="I34" s="663"/>
      <c r="J34" s="663"/>
      <c r="K34" s="663"/>
      <c r="L34" s="663"/>
      <c r="M34" s="663"/>
      <c r="N34" s="663"/>
      <c r="O34" s="663"/>
      <c r="P34" s="663"/>
      <c r="Q34" s="664"/>
      <c r="R34" s="665">
        <v>910244</v>
      </c>
      <c r="S34" s="666"/>
      <c r="T34" s="666"/>
      <c r="U34" s="666"/>
      <c r="V34" s="666"/>
      <c r="W34" s="666"/>
      <c r="X34" s="666"/>
      <c r="Y34" s="667"/>
      <c r="Z34" s="668">
        <v>6.5</v>
      </c>
      <c r="AA34" s="668"/>
      <c r="AB34" s="668"/>
      <c r="AC34" s="668"/>
      <c r="AD34" s="669" t="s">
        <v>127</v>
      </c>
      <c r="AE34" s="669"/>
      <c r="AF34" s="669"/>
      <c r="AG34" s="669"/>
      <c r="AH34" s="669"/>
      <c r="AI34" s="669"/>
      <c r="AJ34" s="669"/>
      <c r="AK34" s="669"/>
      <c r="AL34" s="670" t="s">
        <v>127</v>
      </c>
      <c r="AM34" s="671"/>
      <c r="AN34" s="671"/>
      <c r="AO34" s="672"/>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0" t="s">
        <v>318</v>
      </c>
      <c r="CE34" s="681"/>
      <c r="CF34" s="681"/>
      <c r="CG34" s="681"/>
      <c r="CH34" s="681"/>
      <c r="CI34" s="681"/>
      <c r="CJ34" s="681"/>
      <c r="CK34" s="681"/>
      <c r="CL34" s="681"/>
      <c r="CM34" s="681"/>
      <c r="CN34" s="681"/>
      <c r="CO34" s="681"/>
      <c r="CP34" s="681"/>
      <c r="CQ34" s="682"/>
      <c r="CR34" s="665">
        <v>2509821</v>
      </c>
      <c r="CS34" s="666"/>
      <c r="CT34" s="666"/>
      <c r="CU34" s="666"/>
      <c r="CV34" s="666"/>
      <c r="CW34" s="666"/>
      <c r="CX34" s="666"/>
      <c r="CY34" s="667"/>
      <c r="CZ34" s="670">
        <v>19</v>
      </c>
      <c r="DA34" s="705"/>
      <c r="DB34" s="705"/>
      <c r="DC34" s="708"/>
      <c r="DD34" s="674">
        <v>1845705</v>
      </c>
      <c r="DE34" s="666"/>
      <c r="DF34" s="666"/>
      <c r="DG34" s="666"/>
      <c r="DH34" s="666"/>
      <c r="DI34" s="666"/>
      <c r="DJ34" s="666"/>
      <c r="DK34" s="667"/>
      <c r="DL34" s="674">
        <v>1776235</v>
      </c>
      <c r="DM34" s="666"/>
      <c r="DN34" s="666"/>
      <c r="DO34" s="666"/>
      <c r="DP34" s="666"/>
      <c r="DQ34" s="666"/>
      <c r="DR34" s="666"/>
      <c r="DS34" s="666"/>
      <c r="DT34" s="666"/>
      <c r="DU34" s="666"/>
      <c r="DV34" s="667"/>
      <c r="DW34" s="670">
        <v>21.4</v>
      </c>
      <c r="DX34" s="705"/>
      <c r="DY34" s="705"/>
      <c r="DZ34" s="705"/>
      <c r="EA34" s="705"/>
      <c r="EB34" s="705"/>
      <c r="EC34" s="706"/>
    </row>
    <row r="35" spans="2:133" ht="11.25" customHeight="1" x14ac:dyDescent="0.15">
      <c r="B35" s="662" t="s">
        <v>319</v>
      </c>
      <c r="C35" s="663"/>
      <c r="D35" s="663"/>
      <c r="E35" s="663"/>
      <c r="F35" s="663"/>
      <c r="G35" s="663"/>
      <c r="H35" s="663"/>
      <c r="I35" s="663"/>
      <c r="J35" s="663"/>
      <c r="K35" s="663"/>
      <c r="L35" s="663"/>
      <c r="M35" s="663"/>
      <c r="N35" s="663"/>
      <c r="O35" s="663"/>
      <c r="P35" s="663"/>
      <c r="Q35" s="664"/>
      <c r="R35" s="665">
        <v>8626</v>
      </c>
      <c r="S35" s="666"/>
      <c r="T35" s="666"/>
      <c r="U35" s="666"/>
      <c r="V35" s="666"/>
      <c r="W35" s="666"/>
      <c r="X35" s="666"/>
      <c r="Y35" s="667"/>
      <c r="Z35" s="668">
        <v>0.1</v>
      </c>
      <c r="AA35" s="668"/>
      <c r="AB35" s="668"/>
      <c r="AC35" s="668"/>
      <c r="AD35" s="669">
        <v>2273</v>
      </c>
      <c r="AE35" s="669"/>
      <c r="AF35" s="669"/>
      <c r="AG35" s="669"/>
      <c r="AH35" s="669"/>
      <c r="AI35" s="669"/>
      <c r="AJ35" s="669"/>
      <c r="AK35" s="669"/>
      <c r="AL35" s="670">
        <v>0</v>
      </c>
      <c r="AM35" s="671"/>
      <c r="AN35" s="671"/>
      <c r="AO35" s="672"/>
      <c r="AP35" s="218"/>
      <c r="AQ35" s="644" t="s">
        <v>320</v>
      </c>
      <c r="AR35" s="645"/>
      <c r="AS35" s="645"/>
      <c r="AT35" s="645"/>
      <c r="AU35" s="645"/>
      <c r="AV35" s="645"/>
      <c r="AW35" s="645"/>
      <c r="AX35" s="645"/>
      <c r="AY35" s="645"/>
      <c r="AZ35" s="645"/>
      <c r="BA35" s="645"/>
      <c r="BB35" s="645"/>
      <c r="BC35" s="645"/>
      <c r="BD35" s="645"/>
      <c r="BE35" s="645"/>
      <c r="BF35" s="646"/>
      <c r="BG35" s="644" t="s">
        <v>321</v>
      </c>
      <c r="BH35" s="645"/>
      <c r="BI35" s="645"/>
      <c r="BJ35" s="645"/>
      <c r="BK35" s="645"/>
      <c r="BL35" s="645"/>
      <c r="BM35" s="645"/>
      <c r="BN35" s="645"/>
      <c r="BO35" s="645"/>
      <c r="BP35" s="645"/>
      <c r="BQ35" s="645"/>
      <c r="BR35" s="645"/>
      <c r="BS35" s="645"/>
      <c r="BT35" s="645"/>
      <c r="BU35" s="645"/>
      <c r="BV35" s="645"/>
      <c r="BW35" s="645"/>
      <c r="BX35" s="645"/>
      <c r="BY35" s="645"/>
      <c r="BZ35" s="645"/>
      <c r="CA35" s="645"/>
      <c r="CB35" s="646"/>
      <c r="CD35" s="680" t="s">
        <v>322</v>
      </c>
      <c r="CE35" s="681"/>
      <c r="CF35" s="681"/>
      <c r="CG35" s="681"/>
      <c r="CH35" s="681"/>
      <c r="CI35" s="681"/>
      <c r="CJ35" s="681"/>
      <c r="CK35" s="681"/>
      <c r="CL35" s="681"/>
      <c r="CM35" s="681"/>
      <c r="CN35" s="681"/>
      <c r="CO35" s="681"/>
      <c r="CP35" s="681"/>
      <c r="CQ35" s="682"/>
      <c r="CR35" s="665">
        <v>131448</v>
      </c>
      <c r="CS35" s="703"/>
      <c r="CT35" s="703"/>
      <c r="CU35" s="703"/>
      <c r="CV35" s="703"/>
      <c r="CW35" s="703"/>
      <c r="CX35" s="703"/>
      <c r="CY35" s="704"/>
      <c r="CZ35" s="670">
        <v>1</v>
      </c>
      <c r="DA35" s="705"/>
      <c r="DB35" s="705"/>
      <c r="DC35" s="708"/>
      <c r="DD35" s="674">
        <v>81960</v>
      </c>
      <c r="DE35" s="703"/>
      <c r="DF35" s="703"/>
      <c r="DG35" s="703"/>
      <c r="DH35" s="703"/>
      <c r="DI35" s="703"/>
      <c r="DJ35" s="703"/>
      <c r="DK35" s="704"/>
      <c r="DL35" s="674">
        <v>81960</v>
      </c>
      <c r="DM35" s="703"/>
      <c r="DN35" s="703"/>
      <c r="DO35" s="703"/>
      <c r="DP35" s="703"/>
      <c r="DQ35" s="703"/>
      <c r="DR35" s="703"/>
      <c r="DS35" s="703"/>
      <c r="DT35" s="703"/>
      <c r="DU35" s="703"/>
      <c r="DV35" s="704"/>
      <c r="DW35" s="670">
        <v>1</v>
      </c>
      <c r="DX35" s="705"/>
      <c r="DY35" s="705"/>
      <c r="DZ35" s="705"/>
      <c r="EA35" s="705"/>
      <c r="EB35" s="705"/>
      <c r="EC35" s="706"/>
    </row>
    <row r="36" spans="2:133" ht="11.25" customHeight="1" x14ac:dyDescent="0.15">
      <c r="B36" s="662" t="s">
        <v>323</v>
      </c>
      <c r="C36" s="663"/>
      <c r="D36" s="663"/>
      <c r="E36" s="663"/>
      <c r="F36" s="663"/>
      <c r="G36" s="663"/>
      <c r="H36" s="663"/>
      <c r="I36" s="663"/>
      <c r="J36" s="663"/>
      <c r="K36" s="663"/>
      <c r="L36" s="663"/>
      <c r="M36" s="663"/>
      <c r="N36" s="663"/>
      <c r="O36" s="663"/>
      <c r="P36" s="663"/>
      <c r="Q36" s="664"/>
      <c r="R36" s="665">
        <v>132179</v>
      </c>
      <c r="S36" s="666"/>
      <c r="T36" s="666"/>
      <c r="U36" s="666"/>
      <c r="V36" s="666"/>
      <c r="W36" s="666"/>
      <c r="X36" s="666"/>
      <c r="Y36" s="667"/>
      <c r="Z36" s="668">
        <v>0.9</v>
      </c>
      <c r="AA36" s="668"/>
      <c r="AB36" s="668"/>
      <c r="AC36" s="668"/>
      <c r="AD36" s="669" t="s">
        <v>127</v>
      </c>
      <c r="AE36" s="669"/>
      <c r="AF36" s="669"/>
      <c r="AG36" s="669"/>
      <c r="AH36" s="669"/>
      <c r="AI36" s="669"/>
      <c r="AJ36" s="669"/>
      <c r="AK36" s="669"/>
      <c r="AL36" s="670" t="s">
        <v>127</v>
      </c>
      <c r="AM36" s="671"/>
      <c r="AN36" s="671"/>
      <c r="AO36" s="672"/>
      <c r="AP36" s="218"/>
      <c r="AQ36" s="739" t="s">
        <v>324</v>
      </c>
      <c r="AR36" s="740"/>
      <c r="AS36" s="740"/>
      <c r="AT36" s="740"/>
      <c r="AU36" s="740"/>
      <c r="AV36" s="740"/>
      <c r="AW36" s="740"/>
      <c r="AX36" s="740"/>
      <c r="AY36" s="741"/>
      <c r="AZ36" s="654">
        <v>1358015</v>
      </c>
      <c r="BA36" s="655"/>
      <c r="BB36" s="655"/>
      <c r="BC36" s="655"/>
      <c r="BD36" s="655"/>
      <c r="BE36" s="655"/>
      <c r="BF36" s="742"/>
      <c r="BG36" s="676" t="s">
        <v>325</v>
      </c>
      <c r="BH36" s="677"/>
      <c r="BI36" s="677"/>
      <c r="BJ36" s="677"/>
      <c r="BK36" s="677"/>
      <c r="BL36" s="677"/>
      <c r="BM36" s="677"/>
      <c r="BN36" s="677"/>
      <c r="BO36" s="677"/>
      <c r="BP36" s="677"/>
      <c r="BQ36" s="677"/>
      <c r="BR36" s="677"/>
      <c r="BS36" s="677"/>
      <c r="BT36" s="677"/>
      <c r="BU36" s="678"/>
      <c r="BV36" s="654">
        <v>184785</v>
      </c>
      <c r="BW36" s="655"/>
      <c r="BX36" s="655"/>
      <c r="BY36" s="655"/>
      <c r="BZ36" s="655"/>
      <c r="CA36" s="655"/>
      <c r="CB36" s="742"/>
      <c r="CD36" s="680" t="s">
        <v>326</v>
      </c>
      <c r="CE36" s="681"/>
      <c r="CF36" s="681"/>
      <c r="CG36" s="681"/>
      <c r="CH36" s="681"/>
      <c r="CI36" s="681"/>
      <c r="CJ36" s="681"/>
      <c r="CK36" s="681"/>
      <c r="CL36" s="681"/>
      <c r="CM36" s="681"/>
      <c r="CN36" s="681"/>
      <c r="CO36" s="681"/>
      <c r="CP36" s="681"/>
      <c r="CQ36" s="682"/>
      <c r="CR36" s="665">
        <v>1467573</v>
      </c>
      <c r="CS36" s="666"/>
      <c r="CT36" s="666"/>
      <c r="CU36" s="666"/>
      <c r="CV36" s="666"/>
      <c r="CW36" s="666"/>
      <c r="CX36" s="666"/>
      <c r="CY36" s="667"/>
      <c r="CZ36" s="670">
        <v>11.1</v>
      </c>
      <c r="DA36" s="705"/>
      <c r="DB36" s="705"/>
      <c r="DC36" s="708"/>
      <c r="DD36" s="674">
        <v>1372586</v>
      </c>
      <c r="DE36" s="666"/>
      <c r="DF36" s="666"/>
      <c r="DG36" s="666"/>
      <c r="DH36" s="666"/>
      <c r="DI36" s="666"/>
      <c r="DJ36" s="666"/>
      <c r="DK36" s="667"/>
      <c r="DL36" s="674">
        <v>1043173</v>
      </c>
      <c r="DM36" s="666"/>
      <c r="DN36" s="666"/>
      <c r="DO36" s="666"/>
      <c r="DP36" s="666"/>
      <c r="DQ36" s="666"/>
      <c r="DR36" s="666"/>
      <c r="DS36" s="666"/>
      <c r="DT36" s="666"/>
      <c r="DU36" s="666"/>
      <c r="DV36" s="667"/>
      <c r="DW36" s="670">
        <v>12.6</v>
      </c>
      <c r="DX36" s="705"/>
      <c r="DY36" s="705"/>
      <c r="DZ36" s="705"/>
      <c r="EA36" s="705"/>
      <c r="EB36" s="705"/>
      <c r="EC36" s="706"/>
    </row>
    <row r="37" spans="2:133" ht="11.25" customHeight="1" x14ac:dyDescent="0.15">
      <c r="B37" s="662" t="s">
        <v>327</v>
      </c>
      <c r="C37" s="663"/>
      <c r="D37" s="663"/>
      <c r="E37" s="663"/>
      <c r="F37" s="663"/>
      <c r="G37" s="663"/>
      <c r="H37" s="663"/>
      <c r="I37" s="663"/>
      <c r="J37" s="663"/>
      <c r="K37" s="663"/>
      <c r="L37" s="663"/>
      <c r="M37" s="663"/>
      <c r="N37" s="663"/>
      <c r="O37" s="663"/>
      <c r="P37" s="663"/>
      <c r="Q37" s="664"/>
      <c r="R37" s="665">
        <v>4794</v>
      </c>
      <c r="S37" s="666"/>
      <c r="T37" s="666"/>
      <c r="U37" s="666"/>
      <c r="V37" s="666"/>
      <c r="W37" s="666"/>
      <c r="X37" s="666"/>
      <c r="Y37" s="667"/>
      <c r="Z37" s="668">
        <v>0</v>
      </c>
      <c r="AA37" s="668"/>
      <c r="AB37" s="668"/>
      <c r="AC37" s="668"/>
      <c r="AD37" s="669" t="s">
        <v>127</v>
      </c>
      <c r="AE37" s="669"/>
      <c r="AF37" s="669"/>
      <c r="AG37" s="669"/>
      <c r="AH37" s="669"/>
      <c r="AI37" s="669"/>
      <c r="AJ37" s="669"/>
      <c r="AK37" s="669"/>
      <c r="AL37" s="670" t="s">
        <v>127</v>
      </c>
      <c r="AM37" s="671"/>
      <c r="AN37" s="671"/>
      <c r="AO37" s="672"/>
      <c r="AQ37" s="743" t="s">
        <v>328</v>
      </c>
      <c r="AR37" s="744"/>
      <c r="AS37" s="744"/>
      <c r="AT37" s="744"/>
      <c r="AU37" s="744"/>
      <c r="AV37" s="744"/>
      <c r="AW37" s="744"/>
      <c r="AX37" s="744"/>
      <c r="AY37" s="745"/>
      <c r="AZ37" s="665">
        <v>350000</v>
      </c>
      <c r="BA37" s="666"/>
      <c r="BB37" s="666"/>
      <c r="BC37" s="666"/>
      <c r="BD37" s="703"/>
      <c r="BE37" s="703"/>
      <c r="BF37" s="734"/>
      <c r="BG37" s="680" t="s">
        <v>329</v>
      </c>
      <c r="BH37" s="681"/>
      <c r="BI37" s="681"/>
      <c r="BJ37" s="681"/>
      <c r="BK37" s="681"/>
      <c r="BL37" s="681"/>
      <c r="BM37" s="681"/>
      <c r="BN37" s="681"/>
      <c r="BO37" s="681"/>
      <c r="BP37" s="681"/>
      <c r="BQ37" s="681"/>
      <c r="BR37" s="681"/>
      <c r="BS37" s="681"/>
      <c r="BT37" s="681"/>
      <c r="BU37" s="682"/>
      <c r="BV37" s="665">
        <v>165160</v>
      </c>
      <c r="BW37" s="666"/>
      <c r="BX37" s="666"/>
      <c r="BY37" s="666"/>
      <c r="BZ37" s="666"/>
      <c r="CA37" s="666"/>
      <c r="CB37" s="675"/>
      <c r="CD37" s="680" t="s">
        <v>330</v>
      </c>
      <c r="CE37" s="681"/>
      <c r="CF37" s="681"/>
      <c r="CG37" s="681"/>
      <c r="CH37" s="681"/>
      <c r="CI37" s="681"/>
      <c r="CJ37" s="681"/>
      <c r="CK37" s="681"/>
      <c r="CL37" s="681"/>
      <c r="CM37" s="681"/>
      <c r="CN37" s="681"/>
      <c r="CO37" s="681"/>
      <c r="CP37" s="681"/>
      <c r="CQ37" s="682"/>
      <c r="CR37" s="665">
        <v>5217</v>
      </c>
      <c r="CS37" s="703"/>
      <c r="CT37" s="703"/>
      <c r="CU37" s="703"/>
      <c r="CV37" s="703"/>
      <c r="CW37" s="703"/>
      <c r="CX37" s="703"/>
      <c r="CY37" s="704"/>
      <c r="CZ37" s="670">
        <v>0</v>
      </c>
      <c r="DA37" s="705"/>
      <c r="DB37" s="705"/>
      <c r="DC37" s="708"/>
      <c r="DD37" s="674">
        <v>5217</v>
      </c>
      <c r="DE37" s="703"/>
      <c r="DF37" s="703"/>
      <c r="DG37" s="703"/>
      <c r="DH37" s="703"/>
      <c r="DI37" s="703"/>
      <c r="DJ37" s="703"/>
      <c r="DK37" s="704"/>
      <c r="DL37" s="674">
        <v>5217</v>
      </c>
      <c r="DM37" s="703"/>
      <c r="DN37" s="703"/>
      <c r="DO37" s="703"/>
      <c r="DP37" s="703"/>
      <c r="DQ37" s="703"/>
      <c r="DR37" s="703"/>
      <c r="DS37" s="703"/>
      <c r="DT37" s="703"/>
      <c r="DU37" s="703"/>
      <c r="DV37" s="704"/>
      <c r="DW37" s="670">
        <v>0.1</v>
      </c>
      <c r="DX37" s="705"/>
      <c r="DY37" s="705"/>
      <c r="DZ37" s="705"/>
      <c r="EA37" s="705"/>
      <c r="EB37" s="705"/>
      <c r="EC37" s="706"/>
    </row>
    <row r="38" spans="2:133" ht="11.25" customHeight="1" x14ac:dyDescent="0.15">
      <c r="B38" s="662" t="s">
        <v>331</v>
      </c>
      <c r="C38" s="663"/>
      <c r="D38" s="663"/>
      <c r="E38" s="663"/>
      <c r="F38" s="663"/>
      <c r="G38" s="663"/>
      <c r="H38" s="663"/>
      <c r="I38" s="663"/>
      <c r="J38" s="663"/>
      <c r="K38" s="663"/>
      <c r="L38" s="663"/>
      <c r="M38" s="663"/>
      <c r="N38" s="663"/>
      <c r="O38" s="663"/>
      <c r="P38" s="663"/>
      <c r="Q38" s="664"/>
      <c r="R38" s="665">
        <v>482564</v>
      </c>
      <c r="S38" s="666"/>
      <c r="T38" s="666"/>
      <c r="U38" s="666"/>
      <c r="V38" s="666"/>
      <c r="W38" s="666"/>
      <c r="X38" s="666"/>
      <c r="Y38" s="667"/>
      <c r="Z38" s="668">
        <v>3.4</v>
      </c>
      <c r="AA38" s="668"/>
      <c r="AB38" s="668"/>
      <c r="AC38" s="668"/>
      <c r="AD38" s="669" t="s">
        <v>127</v>
      </c>
      <c r="AE38" s="669"/>
      <c r="AF38" s="669"/>
      <c r="AG38" s="669"/>
      <c r="AH38" s="669"/>
      <c r="AI38" s="669"/>
      <c r="AJ38" s="669"/>
      <c r="AK38" s="669"/>
      <c r="AL38" s="670" t="s">
        <v>127</v>
      </c>
      <c r="AM38" s="671"/>
      <c r="AN38" s="671"/>
      <c r="AO38" s="672"/>
      <c r="AQ38" s="743" t="s">
        <v>332</v>
      </c>
      <c r="AR38" s="744"/>
      <c r="AS38" s="744"/>
      <c r="AT38" s="744"/>
      <c r="AU38" s="744"/>
      <c r="AV38" s="744"/>
      <c r="AW38" s="744"/>
      <c r="AX38" s="744"/>
      <c r="AY38" s="745"/>
      <c r="AZ38" s="665" t="s">
        <v>127</v>
      </c>
      <c r="BA38" s="666"/>
      <c r="BB38" s="666"/>
      <c r="BC38" s="666"/>
      <c r="BD38" s="703"/>
      <c r="BE38" s="703"/>
      <c r="BF38" s="734"/>
      <c r="BG38" s="680" t="s">
        <v>333</v>
      </c>
      <c r="BH38" s="681"/>
      <c r="BI38" s="681"/>
      <c r="BJ38" s="681"/>
      <c r="BK38" s="681"/>
      <c r="BL38" s="681"/>
      <c r="BM38" s="681"/>
      <c r="BN38" s="681"/>
      <c r="BO38" s="681"/>
      <c r="BP38" s="681"/>
      <c r="BQ38" s="681"/>
      <c r="BR38" s="681"/>
      <c r="BS38" s="681"/>
      <c r="BT38" s="681"/>
      <c r="BU38" s="682"/>
      <c r="BV38" s="665">
        <v>4886</v>
      </c>
      <c r="BW38" s="666"/>
      <c r="BX38" s="666"/>
      <c r="BY38" s="666"/>
      <c r="BZ38" s="666"/>
      <c r="CA38" s="666"/>
      <c r="CB38" s="675"/>
      <c r="CD38" s="680" t="s">
        <v>334</v>
      </c>
      <c r="CE38" s="681"/>
      <c r="CF38" s="681"/>
      <c r="CG38" s="681"/>
      <c r="CH38" s="681"/>
      <c r="CI38" s="681"/>
      <c r="CJ38" s="681"/>
      <c r="CK38" s="681"/>
      <c r="CL38" s="681"/>
      <c r="CM38" s="681"/>
      <c r="CN38" s="681"/>
      <c r="CO38" s="681"/>
      <c r="CP38" s="681"/>
      <c r="CQ38" s="682"/>
      <c r="CR38" s="665">
        <v>1008015</v>
      </c>
      <c r="CS38" s="666"/>
      <c r="CT38" s="666"/>
      <c r="CU38" s="666"/>
      <c r="CV38" s="666"/>
      <c r="CW38" s="666"/>
      <c r="CX38" s="666"/>
      <c r="CY38" s="667"/>
      <c r="CZ38" s="670">
        <v>7.6</v>
      </c>
      <c r="DA38" s="705"/>
      <c r="DB38" s="705"/>
      <c r="DC38" s="708"/>
      <c r="DD38" s="674">
        <v>791669</v>
      </c>
      <c r="DE38" s="666"/>
      <c r="DF38" s="666"/>
      <c r="DG38" s="666"/>
      <c r="DH38" s="666"/>
      <c r="DI38" s="666"/>
      <c r="DJ38" s="666"/>
      <c r="DK38" s="667"/>
      <c r="DL38" s="674">
        <v>766022</v>
      </c>
      <c r="DM38" s="666"/>
      <c r="DN38" s="666"/>
      <c r="DO38" s="666"/>
      <c r="DP38" s="666"/>
      <c r="DQ38" s="666"/>
      <c r="DR38" s="666"/>
      <c r="DS38" s="666"/>
      <c r="DT38" s="666"/>
      <c r="DU38" s="666"/>
      <c r="DV38" s="667"/>
      <c r="DW38" s="670">
        <v>9.1999999999999993</v>
      </c>
      <c r="DX38" s="705"/>
      <c r="DY38" s="705"/>
      <c r="DZ38" s="705"/>
      <c r="EA38" s="705"/>
      <c r="EB38" s="705"/>
      <c r="EC38" s="706"/>
    </row>
    <row r="39" spans="2:133" ht="11.25" customHeight="1" x14ac:dyDescent="0.15">
      <c r="B39" s="662" t="s">
        <v>335</v>
      </c>
      <c r="C39" s="663"/>
      <c r="D39" s="663"/>
      <c r="E39" s="663"/>
      <c r="F39" s="663"/>
      <c r="G39" s="663"/>
      <c r="H39" s="663"/>
      <c r="I39" s="663"/>
      <c r="J39" s="663"/>
      <c r="K39" s="663"/>
      <c r="L39" s="663"/>
      <c r="M39" s="663"/>
      <c r="N39" s="663"/>
      <c r="O39" s="663"/>
      <c r="P39" s="663"/>
      <c r="Q39" s="664"/>
      <c r="R39" s="665">
        <v>599438</v>
      </c>
      <c r="S39" s="666"/>
      <c r="T39" s="666"/>
      <c r="U39" s="666"/>
      <c r="V39" s="666"/>
      <c r="W39" s="666"/>
      <c r="X39" s="666"/>
      <c r="Y39" s="667"/>
      <c r="Z39" s="668">
        <v>4.2</v>
      </c>
      <c r="AA39" s="668"/>
      <c r="AB39" s="668"/>
      <c r="AC39" s="668"/>
      <c r="AD39" s="669">
        <v>103</v>
      </c>
      <c r="AE39" s="669"/>
      <c r="AF39" s="669"/>
      <c r="AG39" s="669"/>
      <c r="AH39" s="669"/>
      <c r="AI39" s="669"/>
      <c r="AJ39" s="669"/>
      <c r="AK39" s="669"/>
      <c r="AL39" s="670">
        <v>0</v>
      </c>
      <c r="AM39" s="671"/>
      <c r="AN39" s="671"/>
      <c r="AO39" s="672"/>
      <c r="AQ39" s="743" t="s">
        <v>336</v>
      </c>
      <c r="AR39" s="744"/>
      <c r="AS39" s="744"/>
      <c r="AT39" s="744"/>
      <c r="AU39" s="744"/>
      <c r="AV39" s="744"/>
      <c r="AW39" s="744"/>
      <c r="AX39" s="744"/>
      <c r="AY39" s="745"/>
      <c r="AZ39" s="665" t="s">
        <v>127</v>
      </c>
      <c r="BA39" s="666"/>
      <c r="BB39" s="666"/>
      <c r="BC39" s="666"/>
      <c r="BD39" s="703"/>
      <c r="BE39" s="703"/>
      <c r="BF39" s="734"/>
      <c r="BG39" s="680" t="s">
        <v>337</v>
      </c>
      <c r="BH39" s="681"/>
      <c r="BI39" s="681"/>
      <c r="BJ39" s="681"/>
      <c r="BK39" s="681"/>
      <c r="BL39" s="681"/>
      <c r="BM39" s="681"/>
      <c r="BN39" s="681"/>
      <c r="BO39" s="681"/>
      <c r="BP39" s="681"/>
      <c r="BQ39" s="681"/>
      <c r="BR39" s="681"/>
      <c r="BS39" s="681"/>
      <c r="BT39" s="681"/>
      <c r="BU39" s="682"/>
      <c r="BV39" s="665">
        <v>7726</v>
      </c>
      <c r="BW39" s="666"/>
      <c r="BX39" s="666"/>
      <c r="BY39" s="666"/>
      <c r="BZ39" s="666"/>
      <c r="CA39" s="666"/>
      <c r="CB39" s="675"/>
      <c r="CD39" s="680" t="s">
        <v>338</v>
      </c>
      <c r="CE39" s="681"/>
      <c r="CF39" s="681"/>
      <c r="CG39" s="681"/>
      <c r="CH39" s="681"/>
      <c r="CI39" s="681"/>
      <c r="CJ39" s="681"/>
      <c r="CK39" s="681"/>
      <c r="CL39" s="681"/>
      <c r="CM39" s="681"/>
      <c r="CN39" s="681"/>
      <c r="CO39" s="681"/>
      <c r="CP39" s="681"/>
      <c r="CQ39" s="682"/>
      <c r="CR39" s="665">
        <v>236940</v>
      </c>
      <c r="CS39" s="703"/>
      <c r="CT39" s="703"/>
      <c r="CU39" s="703"/>
      <c r="CV39" s="703"/>
      <c r="CW39" s="703"/>
      <c r="CX39" s="703"/>
      <c r="CY39" s="704"/>
      <c r="CZ39" s="670">
        <v>1.8</v>
      </c>
      <c r="DA39" s="705"/>
      <c r="DB39" s="705"/>
      <c r="DC39" s="708"/>
      <c r="DD39" s="674">
        <v>232199</v>
      </c>
      <c r="DE39" s="703"/>
      <c r="DF39" s="703"/>
      <c r="DG39" s="703"/>
      <c r="DH39" s="703"/>
      <c r="DI39" s="703"/>
      <c r="DJ39" s="703"/>
      <c r="DK39" s="704"/>
      <c r="DL39" s="674" t="s">
        <v>127</v>
      </c>
      <c r="DM39" s="703"/>
      <c r="DN39" s="703"/>
      <c r="DO39" s="703"/>
      <c r="DP39" s="703"/>
      <c r="DQ39" s="703"/>
      <c r="DR39" s="703"/>
      <c r="DS39" s="703"/>
      <c r="DT39" s="703"/>
      <c r="DU39" s="703"/>
      <c r="DV39" s="704"/>
      <c r="DW39" s="670" t="s">
        <v>127</v>
      </c>
      <c r="DX39" s="705"/>
      <c r="DY39" s="705"/>
      <c r="DZ39" s="705"/>
      <c r="EA39" s="705"/>
      <c r="EB39" s="705"/>
      <c r="EC39" s="706"/>
    </row>
    <row r="40" spans="2:133" ht="11.25" customHeight="1" x14ac:dyDescent="0.15">
      <c r="B40" s="662" t="s">
        <v>339</v>
      </c>
      <c r="C40" s="663"/>
      <c r="D40" s="663"/>
      <c r="E40" s="663"/>
      <c r="F40" s="663"/>
      <c r="G40" s="663"/>
      <c r="H40" s="663"/>
      <c r="I40" s="663"/>
      <c r="J40" s="663"/>
      <c r="K40" s="663"/>
      <c r="L40" s="663"/>
      <c r="M40" s="663"/>
      <c r="N40" s="663"/>
      <c r="O40" s="663"/>
      <c r="P40" s="663"/>
      <c r="Q40" s="664"/>
      <c r="R40" s="665">
        <v>1431849</v>
      </c>
      <c r="S40" s="666"/>
      <c r="T40" s="666"/>
      <c r="U40" s="666"/>
      <c r="V40" s="666"/>
      <c r="W40" s="666"/>
      <c r="X40" s="666"/>
      <c r="Y40" s="667"/>
      <c r="Z40" s="668">
        <v>10.1</v>
      </c>
      <c r="AA40" s="668"/>
      <c r="AB40" s="668"/>
      <c r="AC40" s="668"/>
      <c r="AD40" s="669" t="s">
        <v>127</v>
      </c>
      <c r="AE40" s="669"/>
      <c r="AF40" s="669"/>
      <c r="AG40" s="669"/>
      <c r="AH40" s="669"/>
      <c r="AI40" s="669"/>
      <c r="AJ40" s="669"/>
      <c r="AK40" s="669"/>
      <c r="AL40" s="670" t="s">
        <v>127</v>
      </c>
      <c r="AM40" s="671"/>
      <c r="AN40" s="671"/>
      <c r="AO40" s="672"/>
      <c r="AQ40" s="743" t="s">
        <v>340</v>
      </c>
      <c r="AR40" s="744"/>
      <c r="AS40" s="744"/>
      <c r="AT40" s="744"/>
      <c r="AU40" s="744"/>
      <c r="AV40" s="744"/>
      <c r="AW40" s="744"/>
      <c r="AX40" s="744"/>
      <c r="AY40" s="745"/>
      <c r="AZ40" s="665" t="s">
        <v>127</v>
      </c>
      <c r="BA40" s="666"/>
      <c r="BB40" s="666"/>
      <c r="BC40" s="666"/>
      <c r="BD40" s="703"/>
      <c r="BE40" s="703"/>
      <c r="BF40" s="734"/>
      <c r="BG40" s="746" t="s">
        <v>341</v>
      </c>
      <c r="BH40" s="747"/>
      <c r="BI40" s="747"/>
      <c r="BJ40" s="747"/>
      <c r="BK40" s="747"/>
      <c r="BL40" s="363"/>
      <c r="BM40" s="681" t="s">
        <v>342</v>
      </c>
      <c r="BN40" s="681"/>
      <c r="BO40" s="681"/>
      <c r="BP40" s="681"/>
      <c r="BQ40" s="681"/>
      <c r="BR40" s="681"/>
      <c r="BS40" s="681"/>
      <c r="BT40" s="681"/>
      <c r="BU40" s="682"/>
      <c r="BV40" s="665">
        <v>101</v>
      </c>
      <c r="BW40" s="666"/>
      <c r="BX40" s="666"/>
      <c r="BY40" s="666"/>
      <c r="BZ40" s="666"/>
      <c r="CA40" s="666"/>
      <c r="CB40" s="675"/>
      <c r="CD40" s="680" t="s">
        <v>343</v>
      </c>
      <c r="CE40" s="681"/>
      <c r="CF40" s="681"/>
      <c r="CG40" s="681"/>
      <c r="CH40" s="681"/>
      <c r="CI40" s="681"/>
      <c r="CJ40" s="681"/>
      <c r="CK40" s="681"/>
      <c r="CL40" s="681"/>
      <c r="CM40" s="681"/>
      <c r="CN40" s="681"/>
      <c r="CO40" s="681"/>
      <c r="CP40" s="681"/>
      <c r="CQ40" s="682"/>
      <c r="CR40" s="665" t="s">
        <v>127</v>
      </c>
      <c r="CS40" s="666"/>
      <c r="CT40" s="666"/>
      <c r="CU40" s="666"/>
      <c r="CV40" s="666"/>
      <c r="CW40" s="666"/>
      <c r="CX40" s="666"/>
      <c r="CY40" s="667"/>
      <c r="CZ40" s="670" t="s">
        <v>127</v>
      </c>
      <c r="DA40" s="705"/>
      <c r="DB40" s="705"/>
      <c r="DC40" s="708"/>
      <c r="DD40" s="674" t="s">
        <v>127</v>
      </c>
      <c r="DE40" s="666"/>
      <c r="DF40" s="666"/>
      <c r="DG40" s="666"/>
      <c r="DH40" s="666"/>
      <c r="DI40" s="666"/>
      <c r="DJ40" s="666"/>
      <c r="DK40" s="667"/>
      <c r="DL40" s="674" t="s">
        <v>127</v>
      </c>
      <c r="DM40" s="666"/>
      <c r="DN40" s="666"/>
      <c r="DO40" s="666"/>
      <c r="DP40" s="666"/>
      <c r="DQ40" s="666"/>
      <c r="DR40" s="666"/>
      <c r="DS40" s="666"/>
      <c r="DT40" s="666"/>
      <c r="DU40" s="666"/>
      <c r="DV40" s="667"/>
      <c r="DW40" s="670" t="s">
        <v>127</v>
      </c>
      <c r="DX40" s="705"/>
      <c r="DY40" s="705"/>
      <c r="DZ40" s="705"/>
      <c r="EA40" s="705"/>
      <c r="EB40" s="705"/>
      <c r="EC40" s="706"/>
    </row>
    <row r="41" spans="2:133" ht="11.25" customHeight="1" x14ac:dyDescent="0.15">
      <c r="B41" s="662" t="s">
        <v>344</v>
      </c>
      <c r="C41" s="663"/>
      <c r="D41" s="663"/>
      <c r="E41" s="663"/>
      <c r="F41" s="663"/>
      <c r="G41" s="663"/>
      <c r="H41" s="663"/>
      <c r="I41" s="663"/>
      <c r="J41" s="663"/>
      <c r="K41" s="663"/>
      <c r="L41" s="663"/>
      <c r="M41" s="663"/>
      <c r="N41" s="663"/>
      <c r="O41" s="663"/>
      <c r="P41" s="663"/>
      <c r="Q41" s="664"/>
      <c r="R41" s="665" t="s">
        <v>127</v>
      </c>
      <c r="S41" s="666"/>
      <c r="T41" s="666"/>
      <c r="U41" s="666"/>
      <c r="V41" s="666"/>
      <c r="W41" s="666"/>
      <c r="X41" s="666"/>
      <c r="Y41" s="667"/>
      <c r="Z41" s="668" t="s">
        <v>127</v>
      </c>
      <c r="AA41" s="668"/>
      <c r="AB41" s="668"/>
      <c r="AC41" s="668"/>
      <c r="AD41" s="669" t="s">
        <v>127</v>
      </c>
      <c r="AE41" s="669"/>
      <c r="AF41" s="669"/>
      <c r="AG41" s="669"/>
      <c r="AH41" s="669"/>
      <c r="AI41" s="669"/>
      <c r="AJ41" s="669"/>
      <c r="AK41" s="669"/>
      <c r="AL41" s="670" t="s">
        <v>127</v>
      </c>
      <c r="AM41" s="671"/>
      <c r="AN41" s="671"/>
      <c r="AO41" s="672"/>
      <c r="AQ41" s="743" t="s">
        <v>345</v>
      </c>
      <c r="AR41" s="744"/>
      <c r="AS41" s="744"/>
      <c r="AT41" s="744"/>
      <c r="AU41" s="744"/>
      <c r="AV41" s="744"/>
      <c r="AW41" s="744"/>
      <c r="AX41" s="744"/>
      <c r="AY41" s="745"/>
      <c r="AZ41" s="665">
        <v>269310</v>
      </c>
      <c r="BA41" s="666"/>
      <c r="BB41" s="666"/>
      <c r="BC41" s="666"/>
      <c r="BD41" s="703"/>
      <c r="BE41" s="703"/>
      <c r="BF41" s="734"/>
      <c r="BG41" s="746"/>
      <c r="BH41" s="747"/>
      <c r="BI41" s="747"/>
      <c r="BJ41" s="747"/>
      <c r="BK41" s="747"/>
      <c r="BL41" s="363"/>
      <c r="BM41" s="681" t="s">
        <v>346</v>
      </c>
      <c r="BN41" s="681"/>
      <c r="BO41" s="681"/>
      <c r="BP41" s="681"/>
      <c r="BQ41" s="681"/>
      <c r="BR41" s="681"/>
      <c r="BS41" s="681"/>
      <c r="BT41" s="681"/>
      <c r="BU41" s="682"/>
      <c r="BV41" s="665" t="s">
        <v>127</v>
      </c>
      <c r="BW41" s="666"/>
      <c r="BX41" s="666"/>
      <c r="BY41" s="666"/>
      <c r="BZ41" s="666"/>
      <c r="CA41" s="666"/>
      <c r="CB41" s="675"/>
      <c r="CD41" s="680" t="s">
        <v>347</v>
      </c>
      <c r="CE41" s="681"/>
      <c r="CF41" s="681"/>
      <c r="CG41" s="681"/>
      <c r="CH41" s="681"/>
      <c r="CI41" s="681"/>
      <c r="CJ41" s="681"/>
      <c r="CK41" s="681"/>
      <c r="CL41" s="681"/>
      <c r="CM41" s="681"/>
      <c r="CN41" s="681"/>
      <c r="CO41" s="681"/>
      <c r="CP41" s="681"/>
      <c r="CQ41" s="682"/>
      <c r="CR41" s="665" t="s">
        <v>127</v>
      </c>
      <c r="CS41" s="703"/>
      <c r="CT41" s="703"/>
      <c r="CU41" s="703"/>
      <c r="CV41" s="703"/>
      <c r="CW41" s="703"/>
      <c r="CX41" s="703"/>
      <c r="CY41" s="704"/>
      <c r="CZ41" s="670" t="s">
        <v>127</v>
      </c>
      <c r="DA41" s="705"/>
      <c r="DB41" s="705"/>
      <c r="DC41" s="708"/>
      <c r="DD41" s="674" t="s">
        <v>127</v>
      </c>
      <c r="DE41" s="703"/>
      <c r="DF41" s="703"/>
      <c r="DG41" s="703"/>
      <c r="DH41" s="703"/>
      <c r="DI41" s="703"/>
      <c r="DJ41" s="703"/>
      <c r="DK41" s="704"/>
      <c r="DL41" s="756"/>
      <c r="DM41" s="757"/>
      <c r="DN41" s="757"/>
      <c r="DO41" s="757"/>
      <c r="DP41" s="757"/>
      <c r="DQ41" s="757"/>
      <c r="DR41" s="757"/>
      <c r="DS41" s="757"/>
      <c r="DT41" s="757"/>
      <c r="DU41" s="757"/>
      <c r="DV41" s="758"/>
      <c r="DW41" s="750"/>
      <c r="DX41" s="751"/>
      <c r="DY41" s="751"/>
      <c r="DZ41" s="751"/>
      <c r="EA41" s="751"/>
      <c r="EB41" s="751"/>
      <c r="EC41" s="752"/>
    </row>
    <row r="42" spans="2:133" ht="11.25" customHeight="1" x14ac:dyDescent="0.15">
      <c r="B42" s="662" t="s">
        <v>348</v>
      </c>
      <c r="C42" s="663"/>
      <c r="D42" s="663"/>
      <c r="E42" s="663"/>
      <c r="F42" s="663"/>
      <c r="G42" s="663"/>
      <c r="H42" s="663"/>
      <c r="I42" s="663"/>
      <c r="J42" s="663"/>
      <c r="K42" s="663"/>
      <c r="L42" s="663"/>
      <c r="M42" s="663"/>
      <c r="N42" s="663"/>
      <c r="O42" s="663"/>
      <c r="P42" s="663"/>
      <c r="Q42" s="664"/>
      <c r="R42" s="665" t="s">
        <v>127</v>
      </c>
      <c r="S42" s="666"/>
      <c r="T42" s="666"/>
      <c r="U42" s="666"/>
      <c r="V42" s="666"/>
      <c r="W42" s="666"/>
      <c r="X42" s="666"/>
      <c r="Y42" s="667"/>
      <c r="Z42" s="668" t="s">
        <v>127</v>
      </c>
      <c r="AA42" s="668"/>
      <c r="AB42" s="668"/>
      <c r="AC42" s="668"/>
      <c r="AD42" s="669" t="s">
        <v>127</v>
      </c>
      <c r="AE42" s="669"/>
      <c r="AF42" s="669"/>
      <c r="AG42" s="669"/>
      <c r="AH42" s="669"/>
      <c r="AI42" s="669"/>
      <c r="AJ42" s="669"/>
      <c r="AK42" s="669"/>
      <c r="AL42" s="670" t="s">
        <v>127</v>
      </c>
      <c r="AM42" s="671"/>
      <c r="AN42" s="671"/>
      <c r="AO42" s="672"/>
      <c r="AQ42" s="753" t="s">
        <v>349</v>
      </c>
      <c r="AR42" s="754"/>
      <c r="AS42" s="754"/>
      <c r="AT42" s="754"/>
      <c r="AU42" s="754"/>
      <c r="AV42" s="754"/>
      <c r="AW42" s="754"/>
      <c r="AX42" s="754"/>
      <c r="AY42" s="755"/>
      <c r="AZ42" s="759">
        <v>738705</v>
      </c>
      <c r="BA42" s="760"/>
      <c r="BB42" s="760"/>
      <c r="BC42" s="760"/>
      <c r="BD42" s="736"/>
      <c r="BE42" s="736"/>
      <c r="BF42" s="738"/>
      <c r="BG42" s="748"/>
      <c r="BH42" s="749"/>
      <c r="BI42" s="749"/>
      <c r="BJ42" s="749"/>
      <c r="BK42" s="749"/>
      <c r="BL42" s="364"/>
      <c r="BM42" s="694" t="s">
        <v>350</v>
      </c>
      <c r="BN42" s="694"/>
      <c r="BO42" s="694"/>
      <c r="BP42" s="694"/>
      <c r="BQ42" s="694"/>
      <c r="BR42" s="694"/>
      <c r="BS42" s="694"/>
      <c r="BT42" s="694"/>
      <c r="BU42" s="695"/>
      <c r="BV42" s="759">
        <v>315</v>
      </c>
      <c r="BW42" s="760"/>
      <c r="BX42" s="760"/>
      <c r="BY42" s="760"/>
      <c r="BZ42" s="760"/>
      <c r="CA42" s="760"/>
      <c r="CB42" s="772"/>
      <c r="CD42" s="662" t="s">
        <v>351</v>
      </c>
      <c r="CE42" s="663"/>
      <c r="CF42" s="663"/>
      <c r="CG42" s="663"/>
      <c r="CH42" s="663"/>
      <c r="CI42" s="663"/>
      <c r="CJ42" s="663"/>
      <c r="CK42" s="663"/>
      <c r="CL42" s="663"/>
      <c r="CM42" s="663"/>
      <c r="CN42" s="663"/>
      <c r="CO42" s="663"/>
      <c r="CP42" s="663"/>
      <c r="CQ42" s="664"/>
      <c r="CR42" s="665">
        <v>1760757</v>
      </c>
      <c r="CS42" s="703"/>
      <c r="CT42" s="703"/>
      <c r="CU42" s="703"/>
      <c r="CV42" s="703"/>
      <c r="CW42" s="703"/>
      <c r="CX42" s="703"/>
      <c r="CY42" s="704"/>
      <c r="CZ42" s="670">
        <v>13.3</v>
      </c>
      <c r="DA42" s="705"/>
      <c r="DB42" s="705"/>
      <c r="DC42" s="708"/>
      <c r="DD42" s="674">
        <v>526696</v>
      </c>
      <c r="DE42" s="703"/>
      <c r="DF42" s="703"/>
      <c r="DG42" s="703"/>
      <c r="DH42" s="703"/>
      <c r="DI42" s="703"/>
      <c r="DJ42" s="703"/>
      <c r="DK42" s="704"/>
      <c r="DL42" s="756"/>
      <c r="DM42" s="757"/>
      <c r="DN42" s="757"/>
      <c r="DO42" s="757"/>
      <c r="DP42" s="757"/>
      <c r="DQ42" s="757"/>
      <c r="DR42" s="757"/>
      <c r="DS42" s="757"/>
      <c r="DT42" s="757"/>
      <c r="DU42" s="757"/>
      <c r="DV42" s="758"/>
      <c r="DW42" s="750"/>
      <c r="DX42" s="751"/>
      <c r="DY42" s="751"/>
      <c r="DZ42" s="751"/>
      <c r="EA42" s="751"/>
      <c r="EB42" s="751"/>
      <c r="EC42" s="752"/>
    </row>
    <row r="43" spans="2:133" ht="11.25" customHeight="1" x14ac:dyDescent="0.15">
      <c r="B43" s="662" t="s">
        <v>352</v>
      </c>
      <c r="C43" s="663"/>
      <c r="D43" s="663"/>
      <c r="E43" s="663"/>
      <c r="F43" s="663"/>
      <c r="G43" s="663"/>
      <c r="H43" s="663"/>
      <c r="I43" s="663"/>
      <c r="J43" s="663"/>
      <c r="K43" s="663"/>
      <c r="L43" s="663"/>
      <c r="M43" s="663"/>
      <c r="N43" s="663"/>
      <c r="O43" s="663"/>
      <c r="P43" s="663"/>
      <c r="Q43" s="664"/>
      <c r="R43" s="665">
        <v>645449</v>
      </c>
      <c r="S43" s="666"/>
      <c r="T43" s="666"/>
      <c r="U43" s="666"/>
      <c r="V43" s="666"/>
      <c r="W43" s="666"/>
      <c r="X43" s="666"/>
      <c r="Y43" s="667"/>
      <c r="Z43" s="668">
        <v>4.5999999999999996</v>
      </c>
      <c r="AA43" s="668"/>
      <c r="AB43" s="668"/>
      <c r="AC43" s="668"/>
      <c r="AD43" s="669" t="s">
        <v>127</v>
      </c>
      <c r="AE43" s="669"/>
      <c r="AF43" s="669"/>
      <c r="AG43" s="669"/>
      <c r="AH43" s="669"/>
      <c r="AI43" s="669"/>
      <c r="AJ43" s="669"/>
      <c r="AK43" s="669"/>
      <c r="AL43" s="670" t="s">
        <v>127</v>
      </c>
      <c r="AM43" s="671"/>
      <c r="AN43" s="671"/>
      <c r="AO43" s="672"/>
      <c r="BV43" s="219"/>
      <c r="BW43" s="219"/>
      <c r="BX43" s="219"/>
      <c r="BY43" s="219"/>
      <c r="BZ43" s="219"/>
      <c r="CA43" s="219"/>
      <c r="CB43" s="219"/>
      <c r="CD43" s="662" t="s">
        <v>353</v>
      </c>
      <c r="CE43" s="663"/>
      <c r="CF43" s="663"/>
      <c r="CG43" s="663"/>
      <c r="CH43" s="663"/>
      <c r="CI43" s="663"/>
      <c r="CJ43" s="663"/>
      <c r="CK43" s="663"/>
      <c r="CL43" s="663"/>
      <c r="CM43" s="663"/>
      <c r="CN43" s="663"/>
      <c r="CO43" s="663"/>
      <c r="CP43" s="663"/>
      <c r="CQ43" s="664"/>
      <c r="CR43" s="665">
        <v>54293</v>
      </c>
      <c r="CS43" s="703"/>
      <c r="CT43" s="703"/>
      <c r="CU43" s="703"/>
      <c r="CV43" s="703"/>
      <c r="CW43" s="703"/>
      <c r="CX43" s="703"/>
      <c r="CY43" s="704"/>
      <c r="CZ43" s="670">
        <v>0.4</v>
      </c>
      <c r="DA43" s="705"/>
      <c r="DB43" s="705"/>
      <c r="DC43" s="708"/>
      <c r="DD43" s="674">
        <v>54293</v>
      </c>
      <c r="DE43" s="703"/>
      <c r="DF43" s="703"/>
      <c r="DG43" s="703"/>
      <c r="DH43" s="703"/>
      <c r="DI43" s="703"/>
      <c r="DJ43" s="703"/>
      <c r="DK43" s="704"/>
      <c r="DL43" s="756"/>
      <c r="DM43" s="757"/>
      <c r="DN43" s="757"/>
      <c r="DO43" s="757"/>
      <c r="DP43" s="757"/>
      <c r="DQ43" s="757"/>
      <c r="DR43" s="757"/>
      <c r="DS43" s="757"/>
      <c r="DT43" s="757"/>
      <c r="DU43" s="757"/>
      <c r="DV43" s="758"/>
      <c r="DW43" s="750"/>
      <c r="DX43" s="751"/>
      <c r="DY43" s="751"/>
      <c r="DZ43" s="751"/>
      <c r="EA43" s="751"/>
      <c r="EB43" s="751"/>
      <c r="EC43" s="752"/>
    </row>
    <row r="44" spans="2:133" ht="11.25" customHeight="1" x14ac:dyDescent="0.15">
      <c r="B44" s="709" t="s">
        <v>354</v>
      </c>
      <c r="C44" s="710"/>
      <c r="D44" s="710"/>
      <c r="E44" s="710"/>
      <c r="F44" s="710"/>
      <c r="G44" s="710"/>
      <c r="H44" s="710"/>
      <c r="I44" s="710"/>
      <c r="J44" s="710"/>
      <c r="K44" s="710"/>
      <c r="L44" s="710"/>
      <c r="M44" s="710"/>
      <c r="N44" s="710"/>
      <c r="O44" s="710"/>
      <c r="P44" s="710"/>
      <c r="Q44" s="711"/>
      <c r="R44" s="759">
        <v>14107528</v>
      </c>
      <c r="S44" s="760"/>
      <c r="T44" s="760"/>
      <c r="U44" s="760"/>
      <c r="V44" s="760"/>
      <c r="W44" s="760"/>
      <c r="X44" s="760"/>
      <c r="Y44" s="761"/>
      <c r="Z44" s="762">
        <v>100</v>
      </c>
      <c r="AA44" s="762"/>
      <c r="AB44" s="762"/>
      <c r="AC44" s="762"/>
      <c r="AD44" s="763">
        <v>7653404</v>
      </c>
      <c r="AE44" s="763"/>
      <c r="AF44" s="763"/>
      <c r="AG44" s="763"/>
      <c r="AH44" s="763"/>
      <c r="AI44" s="763"/>
      <c r="AJ44" s="763"/>
      <c r="AK44" s="763"/>
      <c r="AL44" s="764">
        <v>100</v>
      </c>
      <c r="AM44" s="737"/>
      <c r="AN44" s="737"/>
      <c r="AO44" s="765"/>
      <c r="CD44" s="766" t="s">
        <v>301</v>
      </c>
      <c r="CE44" s="767"/>
      <c r="CF44" s="662" t="s">
        <v>355</v>
      </c>
      <c r="CG44" s="663"/>
      <c r="CH44" s="663"/>
      <c r="CI44" s="663"/>
      <c r="CJ44" s="663"/>
      <c r="CK44" s="663"/>
      <c r="CL44" s="663"/>
      <c r="CM44" s="663"/>
      <c r="CN44" s="663"/>
      <c r="CO44" s="663"/>
      <c r="CP44" s="663"/>
      <c r="CQ44" s="664"/>
      <c r="CR44" s="665">
        <v>1760757</v>
      </c>
      <c r="CS44" s="666"/>
      <c r="CT44" s="666"/>
      <c r="CU44" s="666"/>
      <c r="CV44" s="666"/>
      <c r="CW44" s="666"/>
      <c r="CX44" s="666"/>
      <c r="CY44" s="667"/>
      <c r="CZ44" s="670">
        <v>13.3</v>
      </c>
      <c r="DA44" s="671"/>
      <c r="DB44" s="671"/>
      <c r="DC44" s="683"/>
      <c r="DD44" s="674">
        <v>526696</v>
      </c>
      <c r="DE44" s="666"/>
      <c r="DF44" s="666"/>
      <c r="DG44" s="666"/>
      <c r="DH44" s="666"/>
      <c r="DI44" s="666"/>
      <c r="DJ44" s="666"/>
      <c r="DK44" s="667"/>
      <c r="DL44" s="756"/>
      <c r="DM44" s="757"/>
      <c r="DN44" s="757"/>
      <c r="DO44" s="757"/>
      <c r="DP44" s="757"/>
      <c r="DQ44" s="757"/>
      <c r="DR44" s="757"/>
      <c r="DS44" s="757"/>
      <c r="DT44" s="757"/>
      <c r="DU44" s="757"/>
      <c r="DV44" s="758"/>
      <c r="DW44" s="750"/>
      <c r="DX44" s="751"/>
      <c r="DY44" s="751"/>
      <c r="DZ44" s="751"/>
      <c r="EA44" s="751"/>
      <c r="EB44" s="751"/>
      <c r="EC44" s="752"/>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8"/>
      <c r="CE45" s="769"/>
      <c r="CF45" s="662" t="s">
        <v>356</v>
      </c>
      <c r="CG45" s="663"/>
      <c r="CH45" s="663"/>
      <c r="CI45" s="663"/>
      <c r="CJ45" s="663"/>
      <c r="CK45" s="663"/>
      <c r="CL45" s="663"/>
      <c r="CM45" s="663"/>
      <c r="CN45" s="663"/>
      <c r="CO45" s="663"/>
      <c r="CP45" s="663"/>
      <c r="CQ45" s="664"/>
      <c r="CR45" s="665">
        <v>196350</v>
      </c>
      <c r="CS45" s="703"/>
      <c r="CT45" s="703"/>
      <c r="CU45" s="703"/>
      <c r="CV45" s="703"/>
      <c r="CW45" s="703"/>
      <c r="CX45" s="703"/>
      <c r="CY45" s="704"/>
      <c r="CZ45" s="670">
        <v>1.5</v>
      </c>
      <c r="DA45" s="705"/>
      <c r="DB45" s="705"/>
      <c r="DC45" s="708"/>
      <c r="DD45" s="674">
        <v>18567</v>
      </c>
      <c r="DE45" s="703"/>
      <c r="DF45" s="703"/>
      <c r="DG45" s="703"/>
      <c r="DH45" s="703"/>
      <c r="DI45" s="703"/>
      <c r="DJ45" s="703"/>
      <c r="DK45" s="704"/>
      <c r="DL45" s="756"/>
      <c r="DM45" s="757"/>
      <c r="DN45" s="757"/>
      <c r="DO45" s="757"/>
      <c r="DP45" s="757"/>
      <c r="DQ45" s="757"/>
      <c r="DR45" s="757"/>
      <c r="DS45" s="757"/>
      <c r="DT45" s="757"/>
      <c r="DU45" s="757"/>
      <c r="DV45" s="758"/>
      <c r="DW45" s="750"/>
      <c r="DX45" s="751"/>
      <c r="DY45" s="751"/>
      <c r="DZ45" s="751"/>
      <c r="EA45" s="751"/>
      <c r="EB45" s="751"/>
      <c r="EC45" s="752"/>
    </row>
    <row r="46" spans="2:133" ht="11.25" customHeight="1" x14ac:dyDescent="0.15">
      <c r="B46" s="221" t="s">
        <v>357</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8"/>
      <c r="CE46" s="769"/>
      <c r="CF46" s="662" t="s">
        <v>358</v>
      </c>
      <c r="CG46" s="663"/>
      <c r="CH46" s="663"/>
      <c r="CI46" s="663"/>
      <c r="CJ46" s="663"/>
      <c r="CK46" s="663"/>
      <c r="CL46" s="663"/>
      <c r="CM46" s="663"/>
      <c r="CN46" s="663"/>
      <c r="CO46" s="663"/>
      <c r="CP46" s="663"/>
      <c r="CQ46" s="664"/>
      <c r="CR46" s="665">
        <v>1560051</v>
      </c>
      <c r="CS46" s="666"/>
      <c r="CT46" s="666"/>
      <c r="CU46" s="666"/>
      <c r="CV46" s="666"/>
      <c r="CW46" s="666"/>
      <c r="CX46" s="666"/>
      <c r="CY46" s="667"/>
      <c r="CZ46" s="670">
        <v>11.8</v>
      </c>
      <c r="DA46" s="671"/>
      <c r="DB46" s="671"/>
      <c r="DC46" s="683"/>
      <c r="DD46" s="674">
        <v>503773</v>
      </c>
      <c r="DE46" s="666"/>
      <c r="DF46" s="666"/>
      <c r="DG46" s="666"/>
      <c r="DH46" s="666"/>
      <c r="DI46" s="666"/>
      <c r="DJ46" s="666"/>
      <c r="DK46" s="667"/>
      <c r="DL46" s="756"/>
      <c r="DM46" s="757"/>
      <c r="DN46" s="757"/>
      <c r="DO46" s="757"/>
      <c r="DP46" s="757"/>
      <c r="DQ46" s="757"/>
      <c r="DR46" s="757"/>
      <c r="DS46" s="757"/>
      <c r="DT46" s="757"/>
      <c r="DU46" s="757"/>
      <c r="DV46" s="758"/>
      <c r="DW46" s="750"/>
      <c r="DX46" s="751"/>
      <c r="DY46" s="751"/>
      <c r="DZ46" s="751"/>
      <c r="EA46" s="751"/>
      <c r="EB46" s="751"/>
      <c r="EC46" s="752"/>
    </row>
    <row r="47" spans="2:133" ht="11.25" customHeight="1" x14ac:dyDescent="0.15">
      <c r="B47" s="784" t="s">
        <v>359</v>
      </c>
      <c r="C47" s="784"/>
      <c r="D47" s="784"/>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784"/>
      <c r="AX47" s="784"/>
      <c r="AY47" s="784"/>
      <c r="AZ47" s="784"/>
      <c r="BA47" s="784"/>
      <c r="BB47" s="784"/>
      <c r="BC47" s="784"/>
      <c r="BD47" s="784"/>
      <c r="BE47" s="784"/>
      <c r="BF47" s="784"/>
      <c r="BG47" s="784"/>
      <c r="BH47" s="784"/>
      <c r="BI47" s="784"/>
      <c r="BJ47" s="784"/>
      <c r="BK47" s="784"/>
      <c r="BL47" s="784"/>
      <c r="BM47" s="784"/>
      <c r="BN47" s="784"/>
      <c r="BO47" s="784"/>
      <c r="BP47" s="784"/>
      <c r="BQ47" s="784"/>
      <c r="BR47" s="784"/>
      <c r="BS47" s="784"/>
      <c r="BT47" s="784"/>
      <c r="BU47" s="784"/>
      <c r="BV47" s="784"/>
      <c r="BW47" s="784"/>
      <c r="BX47" s="784"/>
      <c r="BY47" s="784"/>
      <c r="BZ47" s="784"/>
      <c r="CA47" s="784"/>
      <c r="CB47" s="784"/>
      <c r="CD47" s="768"/>
      <c r="CE47" s="769"/>
      <c r="CF47" s="662" t="s">
        <v>360</v>
      </c>
      <c r="CG47" s="663"/>
      <c r="CH47" s="663"/>
      <c r="CI47" s="663"/>
      <c r="CJ47" s="663"/>
      <c r="CK47" s="663"/>
      <c r="CL47" s="663"/>
      <c r="CM47" s="663"/>
      <c r="CN47" s="663"/>
      <c r="CO47" s="663"/>
      <c r="CP47" s="663"/>
      <c r="CQ47" s="664"/>
      <c r="CR47" s="665" t="s">
        <v>127</v>
      </c>
      <c r="CS47" s="703"/>
      <c r="CT47" s="703"/>
      <c r="CU47" s="703"/>
      <c r="CV47" s="703"/>
      <c r="CW47" s="703"/>
      <c r="CX47" s="703"/>
      <c r="CY47" s="704"/>
      <c r="CZ47" s="670" t="s">
        <v>127</v>
      </c>
      <c r="DA47" s="705"/>
      <c r="DB47" s="705"/>
      <c r="DC47" s="708"/>
      <c r="DD47" s="674" t="s">
        <v>127</v>
      </c>
      <c r="DE47" s="703"/>
      <c r="DF47" s="703"/>
      <c r="DG47" s="703"/>
      <c r="DH47" s="703"/>
      <c r="DI47" s="703"/>
      <c r="DJ47" s="703"/>
      <c r="DK47" s="704"/>
      <c r="DL47" s="756"/>
      <c r="DM47" s="757"/>
      <c r="DN47" s="757"/>
      <c r="DO47" s="757"/>
      <c r="DP47" s="757"/>
      <c r="DQ47" s="757"/>
      <c r="DR47" s="757"/>
      <c r="DS47" s="757"/>
      <c r="DT47" s="757"/>
      <c r="DU47" s="757"/>
      <c r="DV47" s="758"/>
      <c r="DW47" s="750"/>
      <c r="DX47" s="751"/>
      <c r="DY47" s="751"/>
      <c r="DZ47" s="751"/>
      <c r="EA47" s="751"/>
      <c r="EB47" s="751"/>
      <c r="EC47" s="752"/>
    </row>
    <row r="48" spans="2:133" x14ac:dyDescent="0.15">
      <c r="B48" s="783" t="s">
        <v>361</v>
      </c>
      <c r="C48" s="783"/>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c r="AC48" s="783"/>
      <c r="AD48" s="783"/>
      <c r="AE48" s="783"/>
      <c r="AF48" s="783"/>
      <c r="AG48" s="783"/>
      <c r="AH48" s="783"/>
      <c r="AI48" s="783"/>
      <c r="AJ48" s="783"/>
      <c r="AK48" s="783"/>
      <c r="AL48" s="783"/>
      <c r="AM48" s="783"/>
      <c r="AN48" s="783"/>
      <c r="AO48" s="783"/>
      <c r="AP48" s="783"/>
      <c r="AQ48" s="783"/>
      <c r="AR48" s="783"/>
      <c r="AS48" s="783"/>
      <c r="AT48" s="783"/>
      <c r="AU48" s="783"/>
      <c r="AV48" s="783"/>
      <c r="AW48" s="783"/>
      <c r="AX48" s="783"/>
      <c r="AY48" s="783"/>
      <c r="AZ48" s="783"/>
      <c r="BA48" s="783"/>
      <c r="BB48" s="783"/>
      <c r="BC48" s="783"/>
      <c r="BD48" s="783"/>
      <c r="BE48" s="783"/>
      <c r="BF48" s="783"/>
      <c r="BG48" s="783"/>
      <c r="BH48" s="783"/>
      <c r="BI48" s="783"/>
      <c r="BJ48" s="783"/>
      <c r="BK48" s="783"/>
      <c r="BL48" s="783"/>
      <c r="BM48" s="783"/>
      <c r="BN48" s="783"/>
      <c r="BO48" s="783"/>
      <c r="BP48" s="783"/>
      <c r="BQ48" s="783"/>
      <c r="BR48" s="783"/>
      <c r="BS48" s="783"/>
      <c r="BT48" s="783"/>
      <c r="BU48" s="783"/>
      <c r="BV48" s="783"/>
      <c r="BW48" s="783"/>
      <c r="BX48" s="783"/>
      <c r="BY48" s="783"/>
      <c r="BZ48" s="783"/>
      <c r="CA48" s="783"/>
      <c r="CB48" s="783"/>
      <c r="CD48" s="770"/>
      <c r="CE48" s="771"/>
      <c r="CF48" s="662" t="s">
        <v>362</v>
      </c>
      <c r="CG48" s="663"/>
      <c r="CH48" s="663"/>
      <c r="CI48" s="663"/>
      <c r="CJ48" s="663"/>
      <c r="CK48" s="663"/>
      <c r="CL48" s="663"/>
      <c r="CM48" s="663"/>
      <c r="CN48" s="663"/>
      <c r="CO48" s="663"/>
      <c r="CP48" s="663"/>
      <c r="CQ48" s="664"/>
      <c r="CR48" s="665" t="s">
        <v>127</v>
      </c>
      <c r="CS48" s="666"/>
      <c r="CT48" s="666"/>
      <c r="CU48" s="666"/>
      <c r="CV48" s="666"/>
      <c r="CW48" s="666"/>
      <c r="CX48" s="666"/>
      <c r="CY48" s="667"/>
      <c r="CZ48" s="670" t="s">
        <v>127</v>
      </c>
      <c r="DA48" s="671"/>
      <c r="DB48" s="671"/>
      <c r="DC48" s="683"/>
      <c r="DD48" s="674" t="s">
        <v>127</v>
      </c>
      <c r="DE48" s="666"/>
      <c r="DF48" s="666"/>
      <c r="DG48" s="666"/>
      <c r="DH48" s="666"/>
      <c r="DI48" s="666"/>
      <c r="DJ48" s="666"/>
      <c r="DK48" s="667"/>
      <c r="DL48" s="756"/>
      <c r="DM48" s="757"/>
      <c r="DN48" s="757"/>
      <c r="DO48" s="757"/>
      <c r="DP48" s="757"/>
      <c r="DQ48" s="757"/>
      <c r="DR48" s="757"/>
      <c r="DS48" s="757"/>
      <c r="DT48" s="757"/>
      <c r="DU48" s="757"/>
      <c r="DV48" s="758"/>
      <c r="DW48" s="750"/>
      <c r="DX48" s="751"/>
      <c r="DY48" s="751"/>
      <c r="DZ48" s="751"/>
      <c r="EA48" s="751"/>
      <c r="EB48" s="751"/>
      <c r="EC48" s="752"/>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09" t="s">
        <v>363</v>
      </c>
      <c r="CE49" s="710"/>
      <c r="CF49" s="710"/>
      <c r="CG49" s="710"/>
      <c r="CH49" s="710"/>
      <c r="CI49" s="710"/>
      <c r="CJ49" s="710"/>
      <c r="CK49" s="710"/>
      <c r="CL49" s="710"/>
      <c r="CM49" s="710"/>
      <c r="CN49" s="710"/>
      <c r="CO49" s="710"/>
      <c r="CP49" s="710"/>
      <c r="CQ49" s="711"/>
      <c r="CR49" s="759">
        <v>13207805</v>
      </c>
      <c r="CS49" s="736"/>
      <c r="CT49" s="736"/>
      <c r="CU49" s="736"/>
      <c r="CV49" s="736"/>
      <c r="CW49" s="736"/>
      <c r="CX49" s="736"/>
      <c r="CY49" s="773"/>
      <c r="CZ49" s="764">
        <v>100</v>
      </c>
      <c r="DA49" s="774"/>
      <c r="DB49" s="774"/>
      <c r="DC49" s="775"/>
      <c r="DD49" s="776">
        <v>8402306</v>
      </c>
      <c r="DE49" s="736"/>
      <c r="DF49" s="736"/>
      <c r="DG49" s="736"/>
      <c r="DH49" s="736"/>
      <c r="DI49" s="736"/>
      <c r="DJ49" s="736"/>
      <c r="DK49" s="773"/>
      <c r="DL49" s="777"/>
      <c r="DM49" s="778"/>
      <c r="DN49" s="778"/>
      <c r="DO49" s="778"/>
      <c r="DP49" s="778"/>
      <c r="DQ49" s="778"/>
      <c r="DR49" s="778"/>
      <c r="DS49" s="778"/>
      <c r="DT49" s="778"/>
      <c r="DU49" s="778"/>
      <c r="DV49" s="779"/>
      <c r="DW49" s="780"/>
      <c r="DX49" s="781"/>
      <c r="DY49" s="781"/>
      <c r="DZ49" s="781"/>
      <c r="EA49" s="781"/>
      <c r="EB49" s="781"/>
      <c r="EC49" s="782"/>
    </row>
    <row r="50" spans="2:133"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x3ox+Vu8sefFWn7mvjO7V4ziNqURDcCe1uvlMqbb6oYNiG4g68yVFNiZCDo/mnD5NkwWZDUDR2WIueOn2ic55Q==" saltValue="spQqNovJ5U6s3B+JHXNY5w=="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54" t="s">
        <v>364</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5" t="s">
        <v>365</v>
      </c>
      <c r="DK2" s="1156"/>
      <c r="DL2" s="1156"/>
      <c r="DM2" s="1156"/>
      <c r="DN2" s="1156"/>
      <c r="DO2" s="1157"/>
      <c r="DP2" s="224"/>
      <c r="DQ2" s="1155" t="s">
        <v>366</v>
      </c>
      <c r="DR2" s="1156"/>
      <c r="DS2" s="1156"/>
      <c r="DT2" s="1156"/>
      <c r="DU2" s="1156"/>
      <c r="DV2" s="1156"/>
      <c r="DW2" s="1156"/>
      <c r="DX2" s="1156"/>
      <c r="DY2" s="1156"/>
      <c r="DZ2" s="1157"/>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123" t="s">
        <v>367</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28"/>
      <c r="BA4" s="228"/>
      <c r="BB4" s="228"/>
      <c r="BC4" s="228"/>
      <c r="BD4" s="228"/>
      <c r="BE4" s="229"/>
      <c r="BF4" s="229"/>
      <c r="BG4" s="229"/>
      <c r="BH4" s="229"/>
      <c r="BI4" s="229"/>
      <c r="BJ4" s="229"/>
      <c r="BK4" s="229"/>
      <c r="BL4" s="229"/>
      <c r="BM4" s="229"/>
      <c r="BN4" s="229"/>
      <c r="BO4" s="229"/>
      <c r="BP4" s="229"/>
      <c r="BQ4" s="794" t="s">
        <v>368</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0"/>
    </row>
    <row r="5" spans="1:131" s="231" customFormat="1" ht="26.25" customHeight="1" x14ac:dyDescent="0.15">
      <c r="A5" s="1059" t="s">
        <v>369</v>
      </c>
      <c r="B5" s="1060"/>
      <c r="C5" s="1060"/>
      <c r="D5" s="1060"/>
      <c r="E5" s="1060"/>
      <c r="F5" s="1060"/>
      <c r="G5" s="1060"/>
      <c r="H5" s="1060"/>
      <c r="I5" s="1060"/>
      <c r="J5" s="1060"/>
      <c r="K5" s="1060"/>
      <c r="L5" s="1060"/>
      <c r="M5" s="1060"/>
      <c r="N5" s="1060"/>
      <c r="O5" s="1060"/>
      <c r="P5" s="1061"/>
      <c r="Q5" s="1065" t="s">
        <v>370</v>
      </c>
      <c r="R5" s="1066"/>
      <c r="S5" s="1066"/>
      <c r="T5" s="1066"/>
      <c r="U5" s="1067"/>
      <c r="V5" s="1065" t="s">
        <v>371</v>
      </c>
      <c r="W5" s="1066"/>
      <c r="X5" s="1066"/>
      <c r="Y5" s="1066"/>
      <c r="Z5" s="1067"/>
      <c r="AA5" s="1065" t="s">
        <v>372</v>
      </c>
      <c r="AB5" s="1066"/>
      <c r="AC5" s="1066"/>
      <c r="AD5" s="1066"/>
      <c r="AE5" s="1066"/>
      <c r="AF5" s="1158" t="s">
        <v>373</v>
      </c>
      <c r="AG5" s="1066"/>
      <c r="AH5" s="1066"/>
      <c r="AI5" s="1066"/>
      <c r="AJ5" s="1079"/>
      <c r="AK5" s="1066" t="s">
        <v>374</v>
      </c>
      <c r="AL5" s="1066"/>
      <c r="AM5" s="1066"/>
      <c r="AN5" s="1066"/>
      <c r="AO5" s="1067"/>
      <c r="AP5" s="1065" t="s">
        <v>375</v>
      </c>
      <c r="AQ5" s="1066"/>
      <c r="AR5" s="1066"/>
      <c r="AS5" s="1066"/>
      <c r="AT5" s="1067"/>
      <c r="AU5" s="1065" t="s">
        <v>376</v>
      </c>
      <c r="AV5" s="1066"/>
      <c r="AW5" s="1066"/>
      <c r="AX5" s="1066"/>
      <c r="AY5" s="1079"/>
      <c r="AZ5" s="228"/>
      <c r="BA5" s="228"/>
      <c r="BB5" s="228"/>
      <c r="BC5" s="228"/>
      <c r="BD5" s="228"/>
      <c r="BE5" s="229"/>
      <c r="BF5" s="229"/>
      <c r="BG5" s="229"/>
      <c r="BH5" s="229"/>
      <c r="BI5" s="229"/>
      <c r="BJ5" s="229"/>
      <c r="BK5" s="229"/>
      <c r="BL5" s="229"/>
      <c r="BM5" s="229"/>
      <c r="BN5" s="229"/>
      <c r="BO5" s="229"/>
      <c r="BP5" s="229"/>
      <c r="BQ5" s="1059" t="s">
        <v>377</v>
      </c>
      <c r="BR5" s="1060"/>
      <c r="BS5" s="1060"/>
      <c r="BT5" s="1060"/>
      <c r="BU5" s="1060"/>
      <c r="BV5" s="1060"/>
      <c r="BW5" s="1060"/>
      <c r="BX5" s="1060"/>
      <c r="BY5" s="1060"/>
      <c r="BZ5" s="1060"/>
      <c r="CA5" s="1060"/>
      <c r="CB5" s="1060"/>
      <c r="CC5" s="1060"/>
      <c r="CD5" s="1060"/>
      <c r="CE5" s="1060"/>
      <c r="CF5" s="1060"/>
      <c r="CG5" s="1061"/>
      <c r="CH5" s="1065" t="s">
        <v>378</v>
      </c>
      <c r="CI5" s="1066"/>
      <c r="CJ5" s="1066"/>
      <c r="CK5" s="1066"/>
      <c r="CL5" s="1067"/>
      <c r="CM5" s="1065" t="s">
        <v>379</v>
      </c>
      <c r="CN5" s="1066"/>
      <c r="CO5" s="1066"/>
      <c r="CP5" s="1066"/>
      <c r="CQ5" s="1067"/>
      <c r="CR5" s="1065" t="s">
        <v>380</v>
      </c>
      <c r="CS5" s="1066"/>
      <c r="CT5" s="1066"/>
      <c r="CU5" s="1066"/>
      <c r="CV5" s="1067"/>
      <c r="CW5" s="1065" t="s">
        <v>381</v>
      </c>
      <c r="CX5" s="1066"/>
      <c r="CY5" s="1066"/>
      <c r="CZ5" s="1066"/>
      <c r="DA5" s="1067"/>
      <c r="DB5" s="1065" t="s">
        <v>382</v>
      </c>
      <c r="DC5" s="1066"/>
      <c r="DD5" s="1066"/>
      <c r="DE5" s="1066"/>
      <c r="DF5" s="1067"/>
      <c r="DG5" s="1148" t="s">
        <v>383</v>
      </c>
      <c r="DH5" s="1149"/>
      <c r="DI5" s="1149"/>
      <c r="DJ5" s="1149"/>
      <c r="DK5" s="1150"/>
      <c r="DL5" s="1148" t="s">
        <v>384</v>
      </c>
      <c r="DM5" s="1149"/>
      <c r="DN5" s="1149"/>
      <c r="DO5" s="1149"/>
      <c r="DP5" s="1150"/>
      <c r="DQ5" s="1065" t="s">
        <v>385</v>
      </c>
      <c r="DR5" s="1066"/>
      <c r="DS5" s="1066"/>
      <c r="DT5" s="1066"/>
      <c r="DU5" s="1067"/>
      <c r="DV5" s="1065" t="s">
        <v>376</v>
      </c>
      <c r="DW5" s="1066"/>
      <c r="DX5" s="1066"/>
      <c r="DY5" s="1066"/>
      <c r="DZ5" s="1079"/>
      <c r="EA5" s="230"/>
    </row>
    <row r="6" spans="1:131" s="231" customFormat="1" ht="26.25" customHeight="1" thickBot="1" x14ac:dyDescent="0.2">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9"/>
      <c r="AG6" s="1069"/>
      <c r="AH6" s="1069"/>
      <c r="AI6" s="1069"/>
      <c r="AJ6" s="1080"/>
      <c r="AK6" s="1069"/>
      <c r="AL6" s="1069"/>
      <c r="AM6" s="1069"/>
      <c r="AN6" s="1069"/>
      <c r="AO6" s="1070"/>
      <c r="AP6" s="1068"/>
      <c r="AQ6" s="1069"/>
      <c r="AR6" s="1069"/>
      <c r="AS6" s="1069"/>
      <c r="AT6" s="1070"/>
      <c r="AU6" s="1068"/>
      <c r="AV6" s="1069"/>
      <c r="AW6" s="1069"/>
      <c r="AX6" s="1069"/>
      <c r="AY6" s="1080"/>
      <c r="AZ6" s="228"/>
      <c r="BA6" s="228"/>
      <c r="BB6" s="228"/>
      <c r="BC6" s="228"/>
      <c r="BD6" s="228"/>
      <c r="BE6" s="229"/>
      <c r="BF6" s="229"/>
      <c r="BG6" s="229"/>
      <c r="BH6" s="229"/>
      <c r="BI6" s="229"/>
      <c r="BJ6" s="229"/>
      <c r="BK6" s="229"/>
      <c r="BL6" s="229"/>
      <c r="BM6" s="229"/>
      <c r="BN6" s="229"/>
      <c r="BO6" s="229"/>
      <c r="BP6" s="229"/>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1"/>
      <c r="DH6" s="1152"/>
      <c r="DI6" s="1152"/>
      <c r="DJ6" s="1152"/>
      <c r="DK6" s="1153"/>
      <c r="DL6" s="1151"/>
      <c r="DM6" s="1152"/>
      <c r="DN6" s="1152"/>
      <c r="DO6" s="1152"/>
      <c r="DP6" s="1153"/>
      <c r="DQ6" s="1068"/>
      <c r="DR6" s="1069"/>
      <c r="DS6" s="1069"/>
      <c r="DT6" s="1069"/>
      <c r="DU6" s="1070"/>
      <c r="DV6" s="1068"/>
      <c r="DW6" s="1069"/>
      <c r="DX6" s="1069"/>
      <c r="DY6" s="1069"/>
      <c r="DZ6" s="1080"/>
      <c r="EA6" s="230"/>
    </row>
    <row r="7" spans="1:131" s="231" customFormat="1" ht="26.25" customHeight="1" thickTop="1" x14ac:dyDescent="0.15">
      <c r="A7" s="232">
        <v>1</v>
      </c>
      <c r="B7" s="1111" t="s">
        <v>386</v>
      </c>
      <c r="C7" s="1112"/>
      <c r="D7" s="1112"/>
      <c r="E7" s="1112"/>
      <c r="F7" s="1112"/>
      <c r="G7" s="1112"/>
      <c r="H7" s="1112"/>
      <c r="I7" s="1112"/>
      <c r="J7" s="1112"/>
      <c r="K7" s="1112"/>
      <c r="L7" s="1112"/>
      <c r="M7" s="1112"/>
      <c r="N7" s="1112"/>
      <c r="O7" s="1112"/>
      <c r="P7" s="1113"/>
      <c r="Q7" s="1166">
        <v>14114</v>
      </c>
      <c r="R7" s="1167"/>
      <c r="S7" s="1167"/>
      <c r="T7" s="1167"/>
      <c r="U7" s="1167"/>
      <c r="V7" s="1167">
        <v>13214</v>
      </c>
      <c r="W7" s="1167"/>
      <c r="X7" s="1167"/>
      <c r="Y7" s="1167"/>
      <c r="Z7" s="1167"/>
      <c r="AA7" s="1167">
        <v>900</v>
      </c>
      <c r="AB7" s="1167"/>
      <c r="AC7" s="1167"/>
      <c r="AD7" s="1167"/>
      <c r="AE7" s="1168"/>
      <c r="AF7" s="1169">
        <v>877</v>
      </c>
      <c r="AG7" s="1170"/>
      <c r="AH7" s="1170"/>
      <c r="AI7" s="1170"/>
      <c r="AJ7" s="1171"/>
      <c r="AK7" s="1172">
        <v>5</v>
      </c>
      <c r="AL7" s="1173"/>
      <c r="AM7" s="1173"/>
      <c r="AN7" s="1173"/>
      <c r="AO7" s="1173"/>
      <c r="AP7" s="1173">
        <v>9989</v>
      </c>
      <c r="AQ7" s="1173"/>
      <c r="AR7" s="1173"/>
      <c r="AS7" s="1173"/>
      <c r="AT7" s="1173"/>
      <c r="AU7" s="1174"/>
      <c r="AV7" s="1174"/>
      <c r="AW7" s="1174"/>
      <c r="AX7" s="1174"/>
      <c r="AY7" s="1175"/>
      <c r="AZ7" s="228"/>
      <c r="BA7" s="228"/>
      <c r="BB7" s="228"/>
      <c r="BC7" s="228"/>
      <c r="BD7" s="228"/>
      <c r="BE7" s="229"/>
      <c r="BF7" s="229"/>
      <c r="BG7" s="229"/>
      <c r="BH7" s="229"/>
      <c r="BI7" s="229"/>
      <c r="BJ7" s="229"/>
      <c r="BK7" s="229"/>
      <c r="BL7" s="229"/>
      <c r="BM7" s="229"/>
      <c r="BN7" s="229"/>
      <c r="BO7" s="229"/>
      <c r="BP7" s="229"/>
      <c r="BQ7" s="232">
        <v>1</v>
      </c>
      <c r="BR7" s="233"/>
      <c r="BS7" s="1163" t="s">
        <v>576</v>
      </c>
      <c r="BT7" s="1164"/>
      <c r="BU7" s="1164"/>
      <c r="BV7" s="1164"/>
      <c r="BW7" s="1164"/>
      <c r="BX7" s="1164"/>
      <c r="BY7" s="1164"/>
      <c r="BZ7" s="1164"/>
      <c r="CA7" s="1164"/>
      <c r="CB7" s="1164"/>
      <c r="CC7" s="1164"/>
      <c r="CD7" s="1164"/>
      <c r="CE7" s="1164"/>
      <c r="CF7" s="1164"/>
      <c r="CG7" s="1176"/>
      <c r="CH7" s="1160">
        <v>-1</v>
      </c>
      <c r="CI7" s="1161"/>
      <c r="CJ7" s="1161"/>
      <c r="CK7" s="1161"/>
      <c r="CL7" s="1162"/>
      <c r="CM7" s="1160">
        <v>204</v>
      </c>
      <c r="CN7" s="1161"/>
      <c r="CO7" s="1161"/>
      <c r="CP7" s="1161"/>
      <c r="CQ7" s="1162"/>
      <c r="CR7" s="1160">
        <v>180</v>
      </c>
      <c r="CS7" s="1161"/>
      <c r="CT7" s="1161"/>
      <c r="CU7" s="1161"/>
      <c r="CV7" s="1162"/>
      <c r="CW7" s="1160">
        <v>4</v>
      </c>
      <c r="CX7" s="1161"/>
      <c r="CY7" s="1161"/>
      <c r="CZ7" s="1161"/>
      <c r="DA7" s="1162"/>
      <c r="DB7" s="1160" t="s">
        <v>579</v>
      </c>
      <c r="DC7" s="1161"/>
      <c r="DD7" s="1161"/>
      <c r="DE7" s="1161"/>
      <c r="DF7" s="1162"/>
      <c r="DG7" s="1160" t="s">
        <v>579</v>
      </c>
      <c r="DH7" s="1161"/>
      <c r="DI7" s="1161"/>
      <c r="DJ7" s="1161"/>
      <c r="DK7" s="1162"/>
      <c r="DL7" s="1160" t="s">
        <v>579</v>
      </c>
      <c r="DM7" s="1161"/>
      <c r="DN7" s="1161"/>
      <c r="DO7" s="1161"/>
      <c r="DP7" s="1162"/>
      <c r="DQ7" s="1160" t="s">
        <v>579</v>
      </c>
      <c r="DR7" s="1161"/>
      <c r="DS7" s="1161"/>
      <c r="DT7" s="1161"/>
      <c r="DU7" s="1162"/>
      <c r="DV7" s="1163"/>
      <c r="DW7" s="1164"/>
      <c r="DX7" s="1164"/>
      <c r="DY7" s="1164"/>
      <c r="DZ7" s="1165"/>
      <c r="EA7" s="230"/>
    </row>
    <row r="8" spans="1:131" s="231" customFormat="1" ht="26.25" customHeight="1" x14ac:dyDescent="0.15">
      <c r="A8" s="234">
        <v>2</v>
      </c>
      <c r="B8" s="1094"/>
      <c r="C8" s="1095"/>
      <c r="D8" s="1095"/>
      <c r="E8" s="1095"/>
      <c r="F8" s="1095"/>
      <c r="G8" s="1095"/>
      <c r="H8" s="1095"/>
      <c r="I8" s="1095"/>
      <c r="J8" s="1095"/>
      <c r="K8" s="1095"/>
      <c r="L8" s="1095"/>
      <c r="M8" s="1095"/>
      <c r="N8" s="1095"/>
      <c r="O8" s="1095"/>
      <c r="P8" s="1096"/>
      <c r="Q8" s="1102"/>
      <c r="R8" s="1103"/>
      <c r="S8" s="1103"/>
      <c r="T8" s="1103"/>
      <c r="U8" s="1103"/>
      <c r="V8" s="1103"/>
      <c r="W8" s="1103"/>
      <c r="X8" s="1103"/>
      <c r="Y8" s="1103"/>
      <c r="Z8" s="1103"/>
      <c r="AA8" s="1103"/>
      <c r="AB8" s="1103"/>
      <c r="AC8" s="1103"/>
      <c r="AD8" s="1103"/>
      <c r="AE8" s="1104"/>
      <c r="AF8" s="1099"/>
      <c r="AG8" s="1100"/>
      <c r="AH8" s="1100"/>
      <c r="AI8" s="1100"/>
      <c r="AJ8" s="1101"/>
      <c r="AK8" s="1144"/>
      <c r="AL8" s="1145"/>
      <c r="AM8" s="1145"/>
      <c r="AN8" s="1145"/>
      <c r="AO8" s="1145"/>
      <c r="AP8" s="1145"/>
      <c r="AQ8" s="1145"/>
      <c r="AR8" s="1145"/>
      <c r="AS8" s="1145"/>
      <c r="AT8" s="1145"/>
      <c r="AU8" s="1146"/>
      <c r="AV8" s="1146"/>
      <c r="AW8" s="1146"/>
      <c r="AX8" s="1146"/>
      <c r="AY8" s="1147"/>
      <c r="AZ8" s="228"/>
      <c r="BA8" s="228"/>
      <c r="BB8" s="228"/>
      <c r="BC8" s="228"/>
      <c r="BD8" s="228"/>
      <c r="BE8" s="229"/>
      <c r="BF8" s="229"/>
      <c r="BG8" s="229"/>
      <c r="BH8" s="229"/>
      <c r="BI8" s="229"/>
      <c r="BJ8" s="229"/>
      <c r="BK8" s="229"/>
      <c r="BL8" s="229"/>
      <c r="BM8" s="229"/>
      <c r="BN8" s="229"/>
      <c r="BO8" s="229"/>
      <c r="BP8" s="229"/>
      <c r="BQ8" s="234">
        <v>2</v>
      </c>
      <c r="BR8" s="235"/>
      <c r="BS8" s="1056" t="s">
        <v>577</v>
      </c>
      <c r="BT8" s="1057"/>
      <c r="BU8" s="1057"/>
      <c r="BV8" s="1057"/>
      <c r="BW8" s="1057"/>
      <c r="BX8" s="1057"/>
      <c r="BY8" s="1057"/>
      <c r="BZ8" s="1057"/>
      <c r="CA8" s="1057"/>
      <c r="CB8" s="1057"/>
      <c r="CC8" s="1057"/>
      <c r="CD8" s="1057"/>
      <c r="CE8" s="1057"/>
      <c r="CF8" s="1057"/>
      <c r="CG8" s="1078"/>
      <c r="CH8" s="1053">
        <v>4</v>
      </c>
      <c r="CI8" s="1054"/>
      <c r="CJ8" s="1054"/>
      <c r="CK8" s="1054"/>
      <c r="CL8" s="1055"/>
      <c r="CM8" s="1053">
        <v>50</v>
      </c>
      <c r="CN8" s="1054"/>
      <c r="CO8" s="1054"/>
      <c r="CP8" s="1054"/>
      <c r="CQ8" s="1055"/>
      <c r="CR8" s="1053">
        <v>50</v>
      </c>
      <c r="CS8" s="1054"/>
      <c r="CT8" s="1054"/>
      <c r="CU8" s="1054"/>
      <c r="CV8" s="1055"/>
      <c r="CW8" s="1053">
        <v>47</v>
      </c>
      <c r="CX8" s="1054"/>
      <c r="CY8" s="1054"/>
      <c r="CZ8" s="1054"/>
      <c r="DA8" s="1055"/>
      <c r="DB8" s="1053" t="s">
        <v>579</v>
      </c>
      <c r="DC8" s="1054"/>
      <c r="DD8" s="1054"/>
      <c r="DE8" s="1054"/>
      <c r="DF8" s="1055"/>
      <c r="DG8" s="1053" t="s">
        <v>579</v>
      </c>
      <c r="DH8" s="1054"/>
      <c r="DI8" s="1054"/>
      <c r="DJ8" s="1054"/>
      <c r="DK8" s="1055"/>
      <c r="DL8" s="1053" t="s">
        <v>579</v>
      </c>
      <c r="DM8" s="1054"/>
      <c r="DN8" s="1054"/>
      <c r="DO8" s="1054"/>
      <c r="DP8" s="1055"/>
      <c r="DQ8" s="1053" t="s">
        <v>579</v>
      </c>
      <c r="DR8" s="1054"/>
      <c r="DS8" s="1054"/>
      <c r="DT8" s="1054"/>
      <c r="DU8" s="1055"/>
      <c r="DV8" s="1056"/>
      <c r="DW8" s="1057"/>
      <c r="DX8" s="1057"/>
      <c r="DY8" s="1057"/>
      <c r="DZ8" s="1058"/>
      <c r="EA8" s="230"/>
    </row>
    <row r="9" spans="1:131" s="231" customFormat="1" ht="26.25" customHeight="1" x14ac:dyDescent="0.15">
      <c r="A9" s="234">
        <v>3</v>
      </c>
      <c r="B9" s="1094"/>
      <c r="C9" s="1095"/>
      <c r="D9" s="1095"/>
      <c r="E9" s="1095"/>
      <c r="F9" s="1095"/>
      <c r="G9" s="1095"/>
      <c r="H9" s="1095"/>
      <c r="I9" s="1095"/>
      <c r="J9" s="1095"/>
      <c r="K9" s="1095"/>
      <c r="L9" s="1095"/>
      <c r="M9" s="1095"/>
      <c r="N9" s="1095"/>
      <c r="O9" s="1095"/>
      <c r="P9" s="1096"/>
      <c r="Q9" s="1102"/>
      <c r="R9" s="1103"/>
      <c r="S9" s="1103"/>
      <c r="T9" s="1103"/>
      <c r="U9" s="1103"/>
      <c r="V9" s="1103"/>
      <c r="W9" s="1103"/>
      <c r="X9" s="1103"/>
      <c r="Y9" s="1103"/>
      <c r="Z9" s="1103"/>
      <c r="AA9" s="1103"/>
      <c r="AB9" s="1103"/>
      <c r="AC9" s="1103"/>
      <c r="AD9" s="1103"/>
      <c r="AE9" s="1104"/>
      <c r="AF9" s="1099"/>
      <c r="AG9" s="1100"/>
      <c r="AH9" s="1100"/>
      <c r="AI9" s="1100"/>
      <c r="AJ9" s="1101"/>
      <c r="AK9" s="1144"/>
      <c r="AL9" s="1145"/>
      <c r="AM9" s="1145"/>
      <c r="AN9" s="1145"/>
      <c r="AO9" s="1145"/>
      <c r="AP9" s="1145"/>
      <c r="AQ9" s="1145"/>
      <c r="AR9" s="1145"/>
      <c r="AS9" s="1145"/>
      <c r="AT9" s="1145"/>
      <c r="AU9" s="1146"/>
      <c r="AV9" s="1146"/>
      <c r="AW9" s="1146"/>
      <c r="AX9" s="1146"/>
      <c r="AY9" s="1147"/>
      <c r="AZ9" s="228"/>
      <c r="BA9" s="228"/>
      <c r="BB9" s="228"/>
      <c r="BC9" s="228"/>
      <c r="BD9" s="228"/>
      <c r="BE9" s="229"/>
      <c r="BF9" s="229"/>
      <c r="BG9" s="229"/>
      <c r="BH9" s="229"/>
      <c r="BI9" s="229"/>
      <c r="BJ9" s="229"/>
      <c r="BK9" s="229"/>
      <c r="BL9" s="229"/>
      <c r="BM9" s="229"/>
      <c r="BN9" s="229"/>
      <c r="BO9" s="229"/>
      <c r="BP9" s="229"/>
      <c r="BQ9" s="234">
        <v>3</v>
      </c>
      <c r="BR9" s="235" t="s">
        <v>580</v>
      </c>
      <c r="BS9" s="1056" t="s">
        <v>578</v>
      </c>
      <c r="BT9" s="1057"/>
      <c r="BU9" s="1057"/>
      <c r="BV9" s="1057"/>
      <c r="BW9" s="1057"/>
      <c r="BX9" s="1057"/>
      <c r="BY9" s="1057"/>
      <c r="BZ9" s="1057"/>
      <c r="CA9" s="1057"/>
      <c r="CB9" s="1057"/>
      <c r="CC9" s="1057"/>
      <c r="CD9" s="1057"/>
      <c r="CE9" s="1057"/>
      <c r="CF9" s="1057"/>
      <c r="CG9" s="1078"/>
      <c r="CH9" s="1053">
        <v>0</v>
      </c>
      <c r="CI9" s="1054"/>
      <c r="CJ9" s="1054"/>
      <c r="CK9" s="1054"/>
      <c r="CL9" s="1055"/>
      <c r="CM9" s="1053">
        <v>98</v>
      </c>
      <c r="CN9" s="1054"/>
      <c r="CO9" s="1054"/>
      <c r="CP9" s="1054"/>
      <c r="CQ9" s="1055"/>
      <c r="CR9" s="1053">
        <v>5</v>
      </c>
      <c r="CS9" s="1054"/>
      <c r="CT9" s="1054"/>
      <c r="CU9" s="1054"/>
      <c r="CV9" s="1055"/>
      <c r="CW9" s="1053" t="s">
        <v>579</v>
      </c>
      <c r="CX9" s="1054"/>
      <c r="CY9" s="1054"/>
      <c r="CZ9" s="1054"/>
      <c r="DA9" s="1055"/>
      <c r="DB9" s="1053" t="s">
        <v>579</v>
      </c>
      <c r="DC9" s="1054"/>
      <c r="DD9" s="1054"/>
      <c r="DE9" s="1054"/>
      <c r="DF9" s="1055"/>
      <c r="DG9" s="1053" t="s">
        <v>579</v>
      </c>
      <c r="DH9" s="1054"/>
      <c r="DI9" s="1054"/>
      <c r="DJ9" s="1054"/>
      <c r="DK9" s="1055"/>
      <c r="DL9" s="1053" t="s">
        <v>579</v>
      </c>
      <c r="DM9" s="1054"/>
      <c r="DN9" s="1054"/>
      <c r="DO9" s="1054"/>
      <c r="DP9" s="1055"/>
      <c r="DQ9" s="1053" t="s">
        <v>579</v>
      </c>
      <c r="DR9" s="1054"/>
      <c r="DS9" s="1054"/>
      <c r="DT9" s="1054"/>
      <c r="DU9" s="1055"/>
      <c r="DV9" s="1056"/>
      <c r="DW9" s="1057"/>
      <c r="DX9" s="1057"/>
      <c r="DY9" s="1057"/>
      <c r="DZ9" s="1058"/>
      <c r="EA9" s="230"/>
    </row>
    <row r="10" spans="1:131" s="231" customFormat="1" ht="26.25" customHeight="1" x14ac:dyDescent="0.15">
      <c r="A10" s="234">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4"/>
      <c r="AL10" s="1145"/>
      <c r="AM10" s="1145"/>
      <c r="AN10" s="1145"/>
      <c r="AO10" s="1145"/>
      <c r="AP10" s="1145"/>
      <c r="AQ10" s="1145"/>
      <c r="AR10" s="1145"/>
      <c r="AS10" s="1145"/>
      <c r="AT10" s="1145"/>
      <c r="AU10" s="1146"/>
      <c r="AV10" s="1146"/>
      <c r="AW10" s="1146"/>
      <c r="AX10" s="1146"/>
      <c r="AY10" s="1147"/>
      <c r="AZ10" s="228"/>
      <c r="BA10" s="228"/>
      <c r="BB10" s="228"/>
      <c r="BC10" s="228"/>
      <c r="BD10" s="228"/>
      <c r="BE10" s="229"/>
      <c r="BF10" s="229"/>
      <c r="BG10" s="229"/>
      <c r="BH10" s="229"/>
      <c r="BI10" s="229"/>
      <c r="BJ10" s="229"/>
      <c r="BK10" s="229"/>
      <c r="BL10" s="229"/>
      <c r="BM10" s="229"/>
      <c r="BN10" s="229"/>
      <c r="BO10" s="229"/>
      <c r="BP10" s="229"/>
      <c r="BQ10" s="234">
        <v>4</v>
      </c>
      <c r="BR10" s="235"/>
      <c r="BS10" s="1056"/>
      <c r="BT10" s="1057"/>
      <c r="BU10" s="1057"/>
      <c r="BV10" s="1057"/>
      <c r="BW10" s="1057"/>
      <c r="BX10" s="1057"/>
      <c r="BY10" s="1057"/>
      <c r="BZ10" s="1057"/>
      <c r="CA10" s="1057"/>
      <c r="CB10" s="1057"/>
      <c r="CC10" s="1057"/>
      <c r="CD10" s="1057"/>
      <c r="CE10" s="1057"/>
      <c r="CF10" s="1057"/>
      <c r="CG10" s="1078"/>
      <c r="CH10" s="1053"/>
      <c r="CI10" s="1054"/>
      <c r="CJ10" s="1054"/>
      <c r="CK10" s="1054"/>
      <c r="CL10" s="1055"/>
      <c r="CM10" s="1053"/>
      <c r="CN10" s="1054"/>
      <c r="CO10" s="1054"/>
      <c r="CP10" s="1054"/>
      <c r="CQ10" s="1055"/>
      <c r="CR10" s="1053"/>
      <c r="CS10" s="1054"/>
      <c r="CT10" s="1054"/>
      <c r="CU10" s="1054"/>
      <c r="CV10" s="1055"/>
      <c r="CW10" s="1053"/>
      <c r="CX10" s="1054"/>
      <c r="CY10" s="1054"/>
      <c r="CZ10" s="1054"/>
      <c r="DA10" s="1055"/>
      <c r="DB10" s="1053"/>
      <c r="DC10" s="1054"/>
      <c r="DD10" s="1054"/>
      <c r="DE10" s="1054"/>
      <c r="DF10" s="1055"/>
      <c r="DG10" s="1053"/>
      <c r="DH10" s="1054"/>
      <c r="DI10" s="1054"/>
      <c r="DJ10" s="1054"/>
      <c r="DK10" s="1055"/>
      <c r="DL10" s="1053"/>
      <c r="DM10" s="1054"/>
      <c r="DN10" s="1054"/>
      <c r="DO10" s="1054"/>
      <c r="DP10" s="1055"/>
      <c r="DQ10" s="1053"/>
      <c r="DR10" s="1054"/>
      <c r="DS10" s="1054"/>
      <c r="DT10" s="1054"/>
      <c r="DU10" s="1055"/>
      <c r="DV10" s="1056"/>
      <c r="DW10" s="1057"/>
      <c r="DX10" s="1057"/>
      <c r="DY10" s="1057"/>
      <c r="DZ10" s="1058"/>
      <c r="EA10" s="230"/>
    </row>
    <row r="11" spans="1:131" s="231" customFormat="1" ht="26.25" customHeight="1" x14ac:dyDescent="0.15">
      <c r="A11" s="234">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6"/>
      <c r="AV11" s="1146"/>
      <c r="AW11" s="1146"/>
      <c r="AX11" s="1146"/>
      <c r="AY11" s="1147"/>
      <c r="AZ11" s="228"/>
      <c r="BA11" s="228"/>
      <c r="BB11" s="228"/>
      <c r="BC11" s="228"/>
      <c r="BD11" s="228"/>
      <c r="BE11" s="229"/>
      <c r="BF11" s="229"/>
      <c r="BG11" s="229"/>
      <c r="BH11" s="229"/>
      <c r="BI11" s="229"/>
      <c r="BJ11" s="229"/>
      <c r="BK11" s="229"/>
      <c r="BL11" s="229"/>
      <c r="BM11" s="229"/>
      <c r="BN11" s="229"/>
      <c r="BO11" s="229"/>
      <c r="BP11" s="229"/>
      <c r="BQ11" s="234">
        <v>5</v>
      </c>
      <c r="BR11" s="235"/>
      <c r="BS11" s="1056"/>
      <c r="BT11" s="1057"/>
      <c r="BU11" s="1057"/>
      <c r="BV11" s="1057"/>
      <c r="BW11" s="1057"/>
      <c r="BX11" s="1057"/>
      <c r="BY11" s="1057"/>
      <c r="BZ11" s="1057"/>
      <c r="CA11" s="1057"/>
      <c r="CB11" s="1057"/>
      <c r="CC11" s="1057"/>
      <c r="CD11" s="1057"/>
      <c r="CE11" s="1057"/>
      <c r="CF11" s="1057"/>
      <c r="CG11" s="1078"/>
      <c r="CH11" s="1053"/>
      <c r="CI11" s="1054"/>
      <c r="CJ11" s="1054"/>
      <c r="CK11" s="1054"/>
      <c r="CL11" s="1055"/>
      <c r="CM11" s="1053"/>
      <c r="CN11" s="1054"/>
      <c r="CO11" s="1054"/>
      <c r="CP11" s="1054"/>
      <c r="CQ11" s="1055"/>
      <c r="CR11" s="1053"/>
      <c r="CS11" s="1054"/>
      <c r="CT11" s="1054"/>
      <c r="CU11" s="1054"/>
      <c r="CV11" s="1055"/>
      <c r="CW11" s="1053"/>
      <c r="CX11" s="1054"/>
      <c r="CY11" s="1054"/>
      <c r="CZ11" s="1054"/>
      <c r="DA11" s="1055"/>
      <c r="DB11" s="1053"/>
      <c r="DC11" s="1054"/>
      <c r="DD11" s="1054"/>
      <c r="DE11" s="1054"/>
      <c r="DF11" s="1055"/>
      <c r="DG11" s="1053"/>
      <c r="DH11" s="1054"/>
      <c r="DI11" s="1054"/>
      <c r="DJ11" s="1054"/>
      <c r="DK11" s="1055"/>
      <c r="DL11" s="1053"/>
      <c r="DM11" s="1054"/>
      <c r="DN11" s="1054"/>
      <c r="DO11" s="1054"/>
      <c r="DP11" s="1055"/>
      <c r="DQ11" s="1053"/>
      <c r="DR11" s="1054"/>
      <c r="DS11" s="1054"/>
      <c r="DT11" s="1054"/>
      <c r="DU11" s="1055"/>
      <c r="DV11" s="1056"/>
      <c r="DW11" s="1057"/>
      <c r="DX11" s="1057"/>
      <c r="DY11" s="1057"/>
      <c r="DZ11" s="1058"/>
      <c r="EA11" s="230"/>
    </row>
    <row r="12" spans="1:131" s="231" customFormat="1" ht="26.25" customHeight="1" x14ac:dyDescent="0.15">
      <c r="A12" s="234">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28"/>
      <c r="BA12" s="228"/>
      <c r="BB12" s="228"/>
      <c r="BC12" s="228"/>
      <c r="BD12" s="228"/>
      <c r="BE12" s="229"/>
      <c r="BF12" s="229"/>
      <c r="BG12" s="229"/>
      <c r="BH12" s="229"/>
      <c r="BI12" s="229"/>
      <c r="BJ12" s="229"/>
      <c r="BK12" s="229"/>
      <c r="BL12" s="229"/>
      <c r="BM12" s="229"/>
      <c r="BN12" s="229"/>
      <c r="BO12" s="229"/>
      <c r="BP12" s="229"/>
      <c r="BQ12" s="234">
        <v>6</v>
      </c>
      <c r="BR12" s="235"/>
      <c r="BS12" s="1056"/>
      <c r="BT12" s="1057"/>
      <c r="BU12" s="1057"/>
      <c r="BV12" s="1057"/>
      <c r="BW12" s="1057"/>
      <c r="BX12" s="1057"/>
      <c r="BY12" s="1057"/>
      <c r="BZ12" s="1057"/>
      <c r="CA12" s="1057"/>
      <c r="CB12" s="1057"/>
      <c r="CC12" s="1057"/>
      <c r="CD12" s="1057"/>
      <c r="CE12" s="1057"/>
      <c r="CF12" s="1057"/>
      <c r="CG12" s="1078"/>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30"/>
    </row>
    <row r="13" spans="1:131" s="231" customFormat="1" ht="26.25" customHeight="1" x14ac:dyDescent="0.15">
      <c r="A13" s="234">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28"/>
      <c r="BA13" s="228"/>
      <c r="BB13" s="228"/>
      <c r="BC13" s="228"/>
      <c r="BD13" s="228"/>
      <c r="BE13" s="229"/>
      <c r="BF13" s="229"/>
      <c r="BG13" s="229"/>
      <c r="BH13" s="229"/>
      <c r="BI13" s="229"/>
      <c r="BJ13" s="229"/>
      <c r="BK13" s="229"/>
      <c r="BL13" s="229"/>
      <c r="BM13" s="229"/>
      <c r="BN13" s="229"/>
      <c r="BO13" s="229"/>
      <c r="BP13" s="229"/>
      <c r="BQ13" s="234">
        <v>7</v>
      </c>
      <c r="BR13" s="235"/>
      <c r="BS13" s="1056"/>
      <c r="BT13" s="1057"/>
      <c r="BU13" s="1057"/>
      <c r="BV13" s="1057"/>
      <c r="BW13" s="1057"/>
      <c r="BX13" s="1057"/>
      <c r="BY13" s="1057"/>
      <c r="BZ13" s="1057"/>
      <c r="CA13" s="1057"/>
      <c r="CB13" s="1057"/>
      <c r="CC13" s="1057"/>
      <c r="CD13" s="1057"/>
      <c r="CE13" s="1057"/>
      <c r="CF13" s="1057"/>
      <c r="CG13" s="1078"/>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30"/>
    </row>
    <row r="14" spans="1:131" s="231" customFormat="1" ht="26.25" customHeight="1" x14ac:dyDescent="0.15">
      <c r="A14" s="234">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28"/>
      <c r="BA14" s="228"/>
      <c r="BB14" s="228"/>
      <c r="BC14" s="228"/>
      <c r="BD14" s="228"/>
      <c r="BE14" s="229"/>
      <c r="BF14" s="229"/>
      <c r="BG14" s="229"/>
      <c r="BH14" s="229"/>
      <c r="BI14" s="229"/>
      <c r="BJ14" s="229"/>
      <c r="BK14" s="229"/>
      <c r="BL14" s="229"/>
      <c r="BM14" s="229"/>
      <c r="BN14" s="229"/>
      <c r="BO14" s="229"/>
      <c r="BP14" s="229"/>
      <c r="BQ14" s="234">
        <v>8</v>
      </c>
      <c r="BR14" s="235"/>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0"/>
    </row>
    <row r="15" spans="1:131" s="231" customFormat="1" ht="26.25" customHeight="1" x14ac:dyDescent="0.15">
      <c r="A15" s="234">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28"/>
      <c r="BA15" s="228"/>
      <c r="BB15" s="228"/>
      <c r="BC15" s="228"/>
      <c r="BD15" s="228"/>
      <c r="BE15" s="229"/>
      <c r="BF15" s="229"/>
      <c r="BG15" s="229"/>
      <c r="BH15" s="229"/>
      <c r="BI15" s="229"/>
      <c r="BJ15" s="229"/>
      <c r="BK15" s="229"/>
      <c r="BL15" s="229"/>
      <c r="BM15" s="229"/>
      <c r="BN15" s="229"/>
      <c r="BO15" s="229"/>
      <c r="BP15" s="229"/>
      <c r="BQ15" s="234">
        <v>9</v>
      </c>
      <c r="BR15" s="235"/>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0"/>
    </row>
    <row r="16" spans="1:131" s="231" customFormat="1" ht="26.25" customHeight="1" x14ac:dyDescent="0.15">
      <c r="A16" s="234">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28"/>
      <c r="BA16" s="228"/>
      <c r="BB16" s="228"/>
      <c r="BC16" s="228"/>
      <c r="BD16" s="228"/>
      <c r="BE16" s="229"/>
      <c r="BF16" s="229"/>
      <c r="BG16" s="229"/>
      <c r="BH16" s="229"/>
      <c r="BI16" s="229"/>
      <c r="BJ16" s="229"/>
      <c r="BK16" s="229"/>
      <c r="BL16" s="229"/>
      <c r="BM16" s="229"/>
      <c r="BN16" s="229"/>
      <c r="BO16" s="229"/>
      <c r="BP16" s="229"/>
      <c r="BQ16" s="234">
        <v>10</v>
      </c>
      <c r="BR16" s="235"/>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0"/>
    </row>
    <row r="17" spans="1:131" s="231" customFormat="1" ht="26.25" customHeight="1" x14ac:dyDescent="0.15">
      <c r="A17" s="234">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28"/>
      <c r="BA17" s="228"/>
      <c r="BB17" s="228"/>
      <c r="BC17" s="228"/>
      <c r="BD17" s="228"/>
      <c r="BE17" s="229"/>
      <c r="BF17" s="229"/>
      <c r="BG17" s="229"/>
      <c r="BH17" s="229"/>
      <c r="BI17" s="229"/>
      <c r="BJ17" s="229"/>
      <c r="BK17" s="229"/>
      <c r="BL17" s="229"/>
      <c r="BM17" s="229"/>
      <c r="BN17" s="229"/>
      <c r="BO17" s="229"/>
      <c r="BP17" s="229"/>
      <c r="BQ17" s="234">
        <v>11</v>
      </c>
      <c r="BR17" s="235"/>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0"/>
    </row>
    <row r="18" spans="1:131" s="231" customFormat="1" ht="26.25" customHeight="1" x14ac:dyDescent="0.15">
      <c r="A18" s="234">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28"/>
      <c r="BA18" s="228"/>
      <c r="BB18" s="228"/>
      <c r="BC18" s="228"/>
      <c r="BD18" s="228"/>
      <c r="BE18" s="229"/>
      <c r="BF18" s="229"/>
      <c r="BG18" s="229"/>
      <c r="BH18" s="229"/>
      <c r="BI18" s="229"/>
      <c r="BJ18" s="229"/>
      <c r="BK18" s="229"/>
      <c r="BL18" s="229"/>
      <c r="BM18" s="229"/>
      <c r="BN18" s="229"/>
      <c r="BO18" s="229"/>
      <c r="BP18" s="229"/>
      <c r="BQ18" s="234">
        <v>12</v>
      </c>
      <c r="BR18" s="235"/>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0"/>
    </row>
    <row r="19" spans="1:131" s="231" customFormat="1" ht="26.25" customHeight="1" x14ac:dyDescent="0.15">
      <c r="A19" s="234">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28"/>
      <c r="BA19" s="228"/>
      <c r="BB19" s="228"/>
      <c r="BC19" s="228"/>
      <c r="BD19" s="228"/>
      <c r="BE19" s="229"/>
      <c r="BF19" s="229"/>
      <c r="BG19" s="229"/>
      <c r="BH19" s="229"/>
      <c r="BI19" s="229"/>
      <c r="BJ19" s="229"/>
      <c r="BK19" s="229"/>
      <c r="BL19" s="229"/>
      <c r="BM19" s="229"/>
      <c r="BN19" s="229"/>
      <c r="BO19" s="229"/>
      <c r="BP19" s="229"/>
      <c r="BQ19" s="234">
        <v>13</v>
      </c>
      <c r="BR19" s="235"/>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0"/>
    </row>
    <row r="20" spans="1:131" s="231" customFormat="1" ht="26.25" customHeight="1" x14ac:dyDescent="0.15">
      <c r="A20" s="234">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28"/>
      <c r="BA20" s="228"/>
      <c r="BB20" s="228"/>
      <c r="BC20" s="228"/>
      <c r="BD20" s="228"/>
      <c r="BE20" s="229"/>
      <c r="BF20" s="229"/>
      <c r="BG20" s="229"/>
      <c r="BH20" s="229"/>
      <c r="BI20" s="229"/>
      <c r="BJ20" s="229"/>
      <c r="BK20" s="229"/>
      <c r="BL20" s="229"/>
      <c r="BM20" s="229"/>
      <c r="BN20" s="229"/>
      <c r="BO20" s="229"/>
      <c r="BP20" s="229"/>
      <c r="BQ20" s="234">
        <v>14</v>
      </c>
      <c r="BR20" s="235"/>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0"/>
    </row>
    <row r="21" spans="1:131" s="231" customFormat="1" ht="26.25" customHeight="1" thickBot="1" x14ac:dyDescent="0.2">
      <c r="A21" s="234">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28"/>
      <c r="BA21" s="228"/>
      <c r="BB21" s="228"/>
      <c r="BC21" s="228"/>
      <c r="BD21" s="228"/>
      <c r="BE21" s="229"/>
      <c r="BF21" s="229"/>
      <c r="BG21" s="229"/>
      <c r="BH21" s="229"/>
      <c r="BI21" s="229"/>
      <c r="BJ21" s="229"/>
      <c r="BK21" s="229"/>
      <c r="BL21" s="229"/>
      <c r="BM21" s="229"/>
      <c r="BN21" s="229"/>
      <c r="BO21" s="229"/>
      <c r="BP21" s="229"/>
      <c r="BQ21" s="234">
        <v>15</v>
      </c>
      <c r="BR21" s="235"/>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0"/>
    </row>
    <row r="22" spans="1:131" s="231" customFormat="1" ht="26.25" customHeight="1" x14ac:dyDescent="0.15">
      <c r="A22" s="234">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387</v>
      </c>
      <c r="BA22" s="1092"/>
      <c r="BB22" s="1092"/>
      <c r="BC22" s="1092"/>
      <c r="BD22" s="1093"/>
      <c r="BE22" s="229"/>
      <c r="BF22" s="229"/>
      <c r="BG22" s="229"/>
      <c r="BH22" s="229"/>
      <c r="BI22" s="229"/>
      <c r="BJ22" s="229"/>
      <c r="BK22" s="229"/>
      <c r="BL22" s="229"/>
      <c r="BM22" s="229"/>
      <c r="BN22" s="229"/>
      <c r="BO22" s="229"/>
      <c r="BP22" s="229"/>
      <c r="BQ22" s="234">
        <v>16</v>
      </c>
      <c r="BR22" s="235"/>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0"/>
    </row>
    <row r="23" spans="1:131" s="231" customFormat="1" ht="26.25" customHeight="1" thickBot="1" x14ac:dyDescent="0.2">
      <c r="A23" s="236" t="s">
        <v>388</v>
      </c>
      <c r="B23" s="1001" t="s">
        <v>389</v>
      </c>
      <c r="C23" s="1002"/>
      <c r="D23" s="1002"/>
      <c r="E23" s="1002"/>
      <c r="F23" s="1002"/>
      <c r="G23" s="1002"/>
      <c r="H23" s="1002"/>
      <c r="I23" s="1002"/>
      <c r="J23" s="1002"/>
      <c r="K23" s="1002"/>
      <c r="L23" s="1002"/>
      <c r="M23" s="1002"/>
      <c r="N23" s="1002"/>
      <c r="O23" s="1002"/>
      <c r="P23" s="1012"/>
      <c r="Q23" s="1131">
        <v>14114</v>
      </c>
      <c r="R23" s="1125"/>
      <c r="S23" s="1125"/>
      <c r="T23" s="1125"/>
      <c r="U23" s="1125"/>
      <c r="V23" s="1125">
        <v>13214</v>
      </c>
      <c r="W23" s="1125"/>
      <c r="X23" s="1125"/>
      <c r="Y23" s="1125"/>
      <c r="Z23" s="1125"/>
      <c r="AA23" s="1125">
        <v>900</v>
      </c>
      <c r="AB23" s="1125"/>
      <c r="AC23" s="1125"/>
      <c r="AD23" s="1125"/>
      <c r="AE23" s="1132"/>
      <c r="AF23" s="1133">
        <v>877</v>
      </c>
      <c r="AG23" s="1125"/>
      <c r="AH23" s="1125"/>
      <c r="AI23" s="1125"/>
      <c r="AJ23" s="1134"/>
      <c r="AK23" s="1135"/>
      <c r="AL23" s="1136"/>
      <c r="AM23" s="1136"/>
      <c r="AN23" s="1136"/>
      <c r="AO23" s="1136"/>
      <c r="AP23" s="1125">
        <v>9989</v>
      </c>
      <c r="AQ23" s="1125"/>
      <c r="AR23" s="1125"/>
      <c r="AS23" s="1125"/>
      <c r="AT23" s="1125"/>
      <c r="AU23" s="1126"/>
      <c r="AV23" s="1126"/>
      <c r="AW23" s="1126"/>
      <c r="AX23" s="1126"/>
      <c r="AY23" s="1127"/>
      <c r="AZ23" s="1128" t="s">
        <v>136</v>
      </c>
      <c r="BA23" s="1129"/>
      <c r="BB23" s="1129"/>
      <c r="BC23" s="1129"/>
      <c r="BD23" s="1130"/>
      <c r="BE23" s="229"/>
      <c r="BF23" s="229"/>
      <c r="BG23" s="229"/>
      <c r="BH23" s="229"/>
      <c r="BI23" s="229"/>
      <c r="BJ23" s="229"/>
      <c r="BK23" s="229"/>
      <c r="BL23" s="229"/>
      <c r="BM23" s="229"/>
      <c r="BN23" s="229"/>
      <c r="BO23" s="229"/>
      <c r="BP23" s="229"/>
      <c r="BQ23" s="234">
        <v>17</v>
      </c>
      <c r="BR23" s="235"/>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0"/>
    </row>
    <row r="24" spans="1:131" s="231" customFormat="1" ht="26.25" customHeight="1" x14ac:dyDescent="0.15">
      <c r="A24" s="1124" t="s">
        <v>390</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28"/>
      <c r="BA24" s="228"/>
      <c r="BB24" s="228"/>
      <c r="BC24" s="228"/>
      <c r="BD24" s="228"/>
      <c r="BE24" s="229"/>
      <c r="BF24" s="229"/>
      <c r="BG24" s="229"/>
      <c r="BH24" s="229"/>
      <c r="BI24" s="229"/>
      <c r="BJ24" s="229"/>
      <c r="BK24" s="229"/>
      <c r="BL24" s="229"/>
      <c r="BM24" s="229"/>
      <c r="BN24" s="229"/>
      <c r="BO24" s="229"/>
      <c r="BP24" s="229"/>
      <c r="BQ24" s="234">
        <v>18</v>
      </c>
      <c r="BR24" s="235"/>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0"/>
    </row>
    <row r="25" spans="1:131" ht="26.25" customHeight="1" thickBot="1" x14ac:dyDescent="0.2">
      <c r="A25" s="1123" t="s">
        <v>391</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28"/>
      <c r="BK25" s="228"/>
      <c r="BL25" s="228"/>
      <c r="BM25" s="228"/>
      <c r="BN25" s="228"/>
      <c r="BO25" s="237"/>
      <c r="BP25" s="237"/>
      <c r="BQ25" s="234">
        <v>19</v>
      </c>
      <c r="BR25" s="235"/>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26"/>
    </row>
    <row r="26" spans="1:131" ht="26.25" customHeight="1" x14ac:dyDescent="0.15">
      <c r="A26" s="1059" t="s">
        <v>369</v>
      </c>
      <c r="B26" s="1060"/>
      <c r="C26" s="1060"/>
      <c r="D26" s="1060"/>
      <c r="E26" s="1060"/>
      <c r="F26" s="1060"/>
      <c r="G26" s="1060"/>
      <c r="H26" s="1060"/>
      <c r="I26" s="1060"/>
      <c r="J26" s="1060"/>
      <c r="K26" s="1060"/>
      <c r="L26" s="1060"/>
      <c r="M26" s="1060"/>
      <c r="N26" s="1060"/>
      <c r="O26" s="1060"/>
      <c r="P26" s="1061"/>
      <c r="Q26" s="1065" t="s">
        <v>392</v>
      </c>
      <c r="R26" s="1066"/>
      <c r="S26" s="1066"/>
      <c r="T26" s="1066"/>
      <c r="U26" s="1067"/>
      <c r="V26" s="1065" t="s">
        <v>393</v>
      </c>
      <c r="W26" s="1066"/>
      <c r="X26" s="1066"/>
      <c r="Y26" s="1066"/>
      <c r="Z26" s="1067"/>
      <c r="AA26" s="1065" t="s">
        <v>394</v>
      </c>
      <c r="AB26" s="1066"/>
      <c r="AC26" s="1066"/>
      <c r="AD26" s="1066"/>
      <c r="AE26" s="1066"/>
      <c r="AF26" s="1119" t="s">
        <v>395</v>
      </c>
      <c r="AG26" s="1072"/>
      <c r="AH26" s="1072"/>
      <c r="AI26" s="1072"/>
      <c r="AJ26" s="1120"/>
      <c r="AK26" s="1066" t="s">
        <v>396</v>
      </c>
      <c r="AL26" s="1066"/>
      <c r="AM26" s="1066"/>
      <c r="AN26" s="1066"/>
      <c r="AO26" s="1067"/>
      <c r="AP26" s="1065" t="s">
        <v>397</v>
      </c>
      <c r="AQ26" s="1066"/>
      <c r="AR26" s="1066"/>
      <c r="AS26" s="1066"/>
      <c r="AT26" s="1067"/>
      <c r="AU26" s="1065" t="s">
        <v>398</v>
      </c>
      <c r="AV26" s="1066"/>
      <c r="AW26" s="1066"/>
      <c r="AX26" s="1066"/>
      <c r="AY26" s="1067"/>
      <c r="AZ26" s="1065" t="s">
        <v>399</v>
      </c>
      <c r="BA26" s="1066"/>
      <c r="BB26" s="1066"/>
      <c r="BC26" s="1066"/>
      <c r="BD26" s="1067"/>
      <c r="BE26" s="1065" t="s">
        <v>376</v>
      </c>
      <c r="BF26" s="1066"/>
      <c r="BG26" s="1066"/>
      <c r="BH26" s="1066"/>
      <c r="BI26" s="1079"/>
      <c r="BJ26" s="228"/>
      <c r="BK26" s="228"/>
      <c r="BL26" s="228"/>
      <c r="BM26" s="228"/>
      <c r="BN26" s="228"/>
      <c r="BO26" s="237"/>
      <c r="BP26" s="237"/>
      <c r="BQ26" s="234">
        <v>20</v>
      </c>
      <c r="BR26" s="235"/>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26"/>
    </row>
    <row r="27" spans="1:131" ht="26.25" customHeight="1" thickBot="1" x14ac:dyDescent="0.2">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28"/>
      <c r="BK27" s="228"/>
      <c r="BL27" s="228"/>
      <c r="BM27" s="228"/>
      <c r="BN27" s="228"/>
      <c r="BO27" s="237"/>
      <c r="BP27" s="237"/>
      <c r="BQ27" s="234">
        <v>21</v>
      </c>
      <c r="BR27" s="235"/>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26"/>
    </row>
    <row r="28" spans="1:131" ht="26.25" customHeight="1" thickTop="1" x14ac:dyDescent="0.15">
      <c r="A28" s="238">
        <v>1</v>
      </c>
      <c r="B28" s="1111" t="s">
        <v>400</v>
      </c>
      <c r="C28" s="1112"/>
      <c r="D28" s="1112"/>
      <c r="E28" s="1112"/>
      <c r="F28" s="1112"/>
      <c r="G28" s="1112"/>
      <c r="H28" s="1112"/>
      <c r="I28" s="1112"/>
      <c r="J28" s="1112"/>
      <c r="K28" s="1112"/>
      <c r="L28" s="1112"/>
      <c r="M28" s="1112"/>
      <c r="N28" s="1112"/>
      <c r="O28" s="1112"/>
      <c r="P28" s="1113"/>
      <c r="Q28" s="1114">
        <v>3653</v>
      </c>
      <c r="R28" s="1115"/>
      <c r="S28" s="1115"/>
      <c r="T28" s="1115"/>
      <c r="U28" s="1115"/>
      <c r="V28" s="1115">
        <v>3468</v>
      </c>
      <c r="W28" s="1115"/>
      <c r="X28" s="1115"/>
      <c r="Y28" s="1115"/>
      <c r="Z28" s="1115"/>
      <c r="AA28" s="1115">
        <v>185</v>
      </c>
      <c r="AB28" s="1115"/>
      <c r="AC28" s="1115"/>
      <c r="AD28" s="1115"/>
      <c r="AE28" s="1116"/>
      <c r="AF28" s="1117">
        <v>185</v>
      </c>
      <c r="AG28" s="1115"/>
      <c r="AH28" s="1115"/>
      <c r="AI28" s="1115"/>
      <c r="AJ28" s="1118"/>
      <c r="AK28" s="1106">
        <v>237</v>
      </c>
      <c r="AL28" s="1107"/>
      <c r="AM28" s="1107"/>
      <c r="AN28" s="1107"/>
      <c r="AO28" s="1107"/>
      <c r="AP28" s="1107" t="s">
        <v>572</v>
      </c>
      <c r="AQ28" s="1107"/>
      <c r="AR28" s="1107"/>
      <c r="AS28" s="1107"/>
      <c r="AT28" s="1107"/>
      <c r="AU28" s="1107" t="s">
        <v>572</v>
      </c>
      <c r="AV28" s="1107"/>
      <c r="AW28" s="1107"/>
      <c r="AX28" s="1107"/>
      <c r="AY28" s="1107"/>
      <c r="AZ28" s="1108" t="s">
        <v>572</v>
      </c>
      <c r="BA28" s="1108"/>
      <c r="BB28" s="1108"/>
      <c r="BC28" s="1108"/>
      <c r="BD28" s="1108"/>
      <c r="BE28" s="1109"/>
      <c r="BF28" s="1109"/>
      <c r="BG28" s="1109"/>
      <c r="BH28" s="1109"/>
      <c r="BI28" s="1110"/>
      <c r="BJ28" s="228"/>
      <c r="BK28" s="228"/>
      <c r="BL28" s="228"/>
      <c r="BM28" s="228"/>
      <c r="BN28" s="228"/>
      <c r="BO28" s="237"/>
      <c r="BP28" s="237"/>
      <c r="BQ28" s="234">
        <v>22</v>
      </c>
      <c r="BR28" s="235"/>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26"/>
    </row>
    <row r="29" spans="1:131" ht="26.25" customHeight="1" x14ac:dyDescent="0.15">
      <c r="A29" s="238">
        <v>2</v>
      </c>
      <c r="B29" s="1094" t="s">
        <v>401</v>
      </c>
      <c r="C29" s="1095"/>
      <c r="D29" s="1095"/>
      <c r="E29" s="1095"/>
      <c r="F29" s="1095"/>
      <c r="G29" s="1095"/>
      <c r="H29" s="1095"/>
      <c r="I29" s="1095"/>
      <c r="J29" s="1095"/>
      <c r="K29" s="1095"/>
      <c r="L29" s="1095"/>
      <c r="M29" s="1095"/>
      <c r="N29" s="1095"/>
      <c r="O29" s="1095"/>
      <c r="P29" s="1096"/>
      <c r="Q29" s="1102">
        <v>2840</v>
      </c>
      <c r="R29" s="1103"/>
      <c r="S29" s="1103"/>
      <c r="T29" s="1103"/>
      <c r="U29" s="1103"/>
      <c r="V29" s="1103">
        <v>2563</v>
      </c>
      <c r="W29" s="1103"/>
      <c r="X29" s="1103"/>
      <c r="Y29" s="1103"/>
      <c r="Z29" s="1103"/>
      <c r="AA29" s="1103">
        <v>278</v>
      </c>
      <c r="AB29" s="1103"/>
      <c r="AC29" s="1103"/>
      <c r="AD29" s="1103"/>
      <c r="AE29" s="1104"/>
      <c r="AF29" s="1099">
        <v>278</v>
      </c>
      <c r="AG29" s="1100"/>
      <c r="AH29" s="1100"/>
      <c r="AI29" s="1100"/>
      <c r="AJ29" s="1101"/>
      <c r="AK29" s="1044">
        <v>365</v>
      </c>
      <c r="AL29" s="1035"/>
      <c r="AM29" s="1035"/>
      <c r="AN29" s="1035"/>
      <c r="AO29" s="1035"/>
      <c r="AP29" s="1035" t="s">
        <v>572</v>
      </c>
      <c r="AQ29" s="1035"/>
      <c r="AR29" s="1035"/>
      <c r="AS29" s="1035"/>
      <c r="AT29" s="1035"/>
      <c r="AU29" s="1035" t="s">
        <v>572</v>
      </c>
      <c r="AV29" s="1035"/>
      <c r="AW29" s="1035"/>
      <c r="AX29" s="1035"/>
      <c r="AY29" s="1035"/>
      <c r="AZ29" s="1105" t="s">
        <v>572</v>
      </c>
      <c r="BA29" s="1105"/>
      <c r="BB29" s="1105"/>
      <c r="BC29" s="1105"/>
      <c r="BD29" s="1105"/>
      <c r="BE29" s="1036"/>
      <c r="BF29" s="1036"/>
      <c r="BG29" s="1036"/>
      <c r="BH29" s="1036"/>
      <c r="BI29" s="1037"/>
      <c r="BJ29" s="228"/>
      <c r="BK29" s="228"/>
      <c r="BL29" s="228"/>
      <c r="BM29" s="228"/>
      <c r="BN29" s="228"/>
      <c r="BO29" s="237"/>
      <c r="BP29" s="237"/>
      <c r="BQ29" s="234">
        <v>23</v>
      </c>
      <c r="BR29" s="235"/>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26"/>
    </row>
    <row r="30" spans="1:131" ht="26.25" customHeight="1" x14ac:dyDescent="0.15">
      <c r="A30" s="238">
        <v>3</v>
      </c>
      <c r="B30" s="1094" t="s">
        <v>402</v>
      </c>
      <c r="C30" s="1095"/>
      <c r="D30" s="1095"/>
      <c r="E30" s="1095"/>
      <c r="F30" s="1095"/>
      <c r="G30" s="1095"/>
      <c r="H30" s="1095"/>
      <c r="I30" s="1095"/>
      <c r="J30" s="1095"/>
      <c r="K30" s="1095"/>
      <c r="L30" s="1095"/>
      <c r="M30" s="1095"/>
      <c r="N30" s="1095"/>
      <c r="O30" s="1095"/>
      <c r="P30" s="1096"/>
      <c r="Q30" s="1102">
        <v>345</v>
      </c>
      <c r="R30" s="1103"/>
      <c r="S30" s="1103"/>
      <c r="T30" s="1103"/>
      <c r="U30" s="1103"/>
      <c r="V30" s="1103">
        <v>344</v>
      </c>
      <c r="W30" s="1103"/>
      <c r="X30" s="1103"/>
      <c r="Y30" s="1103"/>
      <c r="Z30" s="1103"/>
      <c r="AA30" s="1103">
        <v>1</v>
      </c>
      <c r="AB30" s="1103"/>
      <c r="AC30" s="1103"/>
      <c r="AD30" s="1103"/>
      <c r="AE30" s="1104"/>
      <c r="AF30" s="1099">
        <v>1</v>
      </c>
      <c r="AG30" s="1100"/>
      <c r="AH30" s="1100"/>
      <c r="AI30" s="1100"/>
      <c r="AJ30" s="1101"/>
      <c r="AK30" s="1044">
        <v>70</v>
      </c>
      <c r="AL30" s="1035"/>
      <c r="AM30" s="1035"/>
      <c r="AN30" s="1035"/>
      <c r="AO30" s="1035"/>
      <c r="AP30" s="1035" t="s">
        <v>572</v>
      </c>
      <c r="AQ30" s="1035"/>
      <c r="AR30" s="1035"/>
      <c r="AS30" s="1035"/>
      <c r="AT30" s="1035"/>
      <c r="AU30" s="1035" t="s">
        <v>572</v>
      </c>
      <c r="AV30" s="1035"/>
      <c r="AW30" s="1035"/>
      <c r="AX30" s="1035"/>
      <c r="AY30" s="1035"/>
      <c r="AZ30" s="1105" t="s">
        <v>572</v>
      </c>
      <c r="BA30" s="1105"/>
      <c r="BB30" s="1105"/>
      <c r="BC30" s="1105"/>
      <c r="BD30" s="1105"/>
      <c r="BE30" s="1036"/>
      <c r="BF30" s="1036"/>
      <c r="BG30" s="1036"/>
      <c r="BH30" s="1036"/>
      <c r="BI30" s="1037"/>
      <c r="BJ30" s="228"/>
      <c r="BK30" s="228"/>
      <c r="BL30" s="228"/>
      <c r="BM30" s="228"/>
      <c r="BN30" s="228"/>
      <c r="BO30" s="237"/>
      <c r="BP30" s="237"/>
      <c r="BQ30" s="234">
        <v>24</v>
      </c>
      <c r="BR30" s="235"/>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26"/>
    </row>
    <row r="31" spans="1:131" ht="26.25" customHeight="1" x14ac:dyDescent="0.15">
      <c r="A31" s="238">
        <v>4</v>
      </c>
      <c r="B31" s="1094" t="s">
        <v>403</v>
      </c>
      <c r="C31" s="1095"/>
      <c r="D31" s="1095"/>
      <c r="E31" s="1095"/>
      <c r="F31" s="1095"/>
      <c r="G31" s="1095"/>
      <c r="H31" s="1095"/>
      <c r="I31" s="1095"/>
      <c r="J31" s="1095"/>
      <c r="K31" s="1095"/>
      <c r="L31" s="1095"/>
      <c r="M31" s="1095"/>
      <c r="N31" s="1095"/>
      <c r="O31" s="1095"/>
      <c r="P31" s="1096"/>
      <c r="Q31" s="1102">
        <v>3</v>
      </c>
      <c r="R31" s="1103"/>
      <c r="S31" s="1103"/>
      <c r="T31" s="1103"/>
      <c r="U31" s="1103"/>
      <c r="V31" s="1103">
        <v>3</v>
      </c>
      <c r="W31" s="1103"/>
      <c r="X31" s="1103"/>
      <c r="Y31" s="1103"/>
      <c r="Z31" s="1103"/>
      <c r="AA31" s="1103" t="s">
        <v>573</v>
      </c>
      <c r="AB31" s="1103"/>
      <c r="AC31" s="1103"/>
      <c r="AD31" s="1103"/>
      <c r="AE31" s="1104"/>
      <c r="AF31" s="1099" t="s">
        <v>574</v>
      </c>
      <c r="AG31" s="1100"/>
      <c r="AH31" s="1100"/>
      <c r="AI31" s="1100"/>
      <c r="AJ31" s="1101"/>
      <c r="AK31" s="1044">
        <v>1</v>
      </c>
      <c r="AL31" s="1035"/>
      <c r="AM31" s="1035"/>
      <c r="AN31" s="1035"/>
      <c r="AO31" s="1035"/>
      <c r="AP31" s="1035" t="s">
        <v>572</v>
      </c>
      <c r="AQ31" s="1035"/>
      <c r="AR31" s="1035"/>
      <c r="AS31" s="1035"/>
      <c r="AT31" s="1035"/>
      <c r="AU31" s="1035" t="s">
        <v>572</v>
      </c>
      <c r="AV31" s="1035"/>
      <c r="AW31" s="1035"/>
      <c r="AX31" s="1035"/>
      <c r="AY31" s="1035"/>
      <c r="AZ31" s="1105" t="s">
        <v>572</v>
      </c>
      <c r="BA31" s="1105"/>
      <c r="BB31" s="1105"/>
      <c r="BC31" s="1105"/>
      <c r="BD31" s="1105"/>
      <c r="BE31" s="1036"/>
      <c r="BF31" s="1036"/>
      <c r="BG31" s="1036"/>
      <c r="BH31" s="1036"/>
      <c r="BI31" s="1037"/>
      <c r="BJ31" s="228"/>
      <c r="BK31" s="228"/>
      <c r="BL31" s="228"/>
      <c r="BM31" s="228"/>
      <c r="BN31" s="228"/>
      <c r="BO31" s="237"/>
      <c r="BP31" s="237"/>
      <c r="BQ31" s="234">
        <v>25</v>
      </c>
      <c r="BR31" s="235"/>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26"/>
    </row>
    <row r="32" spans="1:131" ht="26.25" customHeight="1" x14ac:dyDescent="0.15">
      <c r="A32" s="238">
        <v>5</v>
      </c>
      <c r="B32" s="1094" t="s">
        <v>404</v>
      </c>
      <c r="C32" s="1095"/>
      <c r="D32" s="1095"/>
      <c r="E32" s="1095"/>
      <c r="F32" s="1095"/>
      <c r="G32" s="1095"/>
      <c r="H32" s="1095"/>
      <c r="I32" s="1095"/>
      <c r="J32" s="1095"/>
      <c r="K32" s="1095"/>
      <c r="L32" s="1095"/>
      <c r="M32" s="1095"/>
      <c r="N32" s="1095"/>
      <c r="O32" s="1095"/>
      <c r="P32" s="1096"/>
      <c r="Q32" s="1102">
        <v>526</v>
      </c>
      <c r="R32" s="1103"/>
      <c r="S32" s="1103"/>
      <c r="T32" s="1103"/>
      <c r="U32" s="1103"/>
      <c r="V32" s="1103">
        <v>444</v>
      </c>
      <c r="W32" s="1103"/>
      <c r="X32" s="1103"/>
      <c r="Y32" s="1103"/>
      <c r="Z32" s="1103"/>
      <c r="AA32" s="1103">
        <v>82</v>
      </c>
      <c r="AB32" s="1103"/>
      <c r="AC32" s="1103"/>
      <c r="AD32" s="1103"/>
      <c r="AE32" s="1104"/>
      <c r="AF32" s="1099">
        <v>786</v>
      </c>
      <c r="AG32" s="1100"/>
      <c r="AH32" s="1100"/>
      <c r="AI32" s="1100"/>
      <c r="AJ32" s="1101"/>
      <c r="AK32" s="1044" t="s">
        <v>575</v>
      </c>
      <c r="AL32" s="1035"/>
      <c r="AM32" s="1035"/>
      <c r="AN32" s="1035"/>
      <c r="AO32" s="1035"/>
      <c r="AP32" s="1035">
        <v>2046</v>
      </c>
      <c r="AQ32" s="1035"/>
      <c r="AR32" s="1035"/>
      <c r="AS32" s="1035"/>
      <c r="AT32" s="1035"/>
      <c r="AU32" s="1035" t="s">
        <v>572</v>
      </c>
      <c r="AV32" s="1035"/>
      <c r="AW32" s="1035"/>
      <c r="AX32" s="1035"/>
      <c r="AY32" s="1035"/>
      <c r="AZ32" s="1105" t="s">
        <v>572</v>
      </c>
      <c r="BA32" s="1105"/>
      <c r="BB32" s="1105"/>
      <c r="BC32" s="1105"/>
      <c r="BD32" s="1105"/>
      <c r="BE32" s="1036" t="s">
        <v>405</v>
      </c>
      <c r="BF32" s="1036"/>
      <c r="BG32" s="1036"/>
      <c r="BH32" s="1036"/>
      <c r="BI32" s="1037"/>
      <c r="BJ32" s="228"/>
      <c r="BK32" s="228"/>
      <c r="BL32" s="228"/>
      <c r="BM32" s="228"/>
      <c r="BN32" s="228"/>
      <c r="BO32" s="237"/>
      <c r="BP32" s="237"/>
      <c r="BQ32" s="234">
        <v>26</v>
      </c>
      <c r="BR32" s="235"/>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26"/>
    </row>
    <row r="33" spans="1:131" ht="26.25" customHeight="1" x14ac:dyDescent="0.15">
      <c r="A33" s="238">
        <v>6</v>
      </c>
      <c r="B33" s="1094" t="s">
        <v>406</v>
      </c>
      <c r="C33" s="1095"/>
      <c r="D33" s="1095"/>
      <c r="E33" s="1095"/>
      <c r="F33" s="1095"/>
      <c r="G33" s="1095"/>
      <c r="H33" s="1095"/>
      <c r="I33" s="1095"/>
      <c r="J33" s="1095"/>
      <c r="K33" s="1095"/>
      <c r="L33" s="1095"/>
      <c r="M33" s="1095"/>
      <c r="N33" s="1095"/>
      <c r="O33" s="1095"/>
      <c r="P33" s="1096"/>
      <c r="Q33" s="1102">
        <v>737</v>
      </c>
      <c r="R33" s="1103"/>
      <c r="S33" s="1103"/>
      <c r="T33" s="1103"/>
      <c r="U33" s="1103"/>
      <c r="V33" s="1103">
        <v>706</v>
      </c>
      <c r="W33" s="1103"/>
      <c r="X33" s="1103"/>
      <c r="Y33" s="1103"/>
      <c r="Z33" s="1103"/>
      <c r="AA33" s="1103">
        <v>31</v>
      </c>
      <c r="AB33" s="1103"/>
      <c r="AC33" s="1103"/>
      <c r="AD33" s="1103"/>
      <c r="AE33" s="1104"/>
      <c r="AF33" s="1099">
        <v>110</v>
      </c>
      <c r="AG33" s="1100"/>
      <c r="AH33" s="1100"/>
      <c r="AI33" s="1100"/>
      <c r="AJ33" s="1101"/>
      <c r="AK33" s="1044">
        <v>350</v>
      </c>
      <c r="AL33" s="1035"/>
      <c r="AM33" s="1035"/>
      <c r="AN33" s="1035"/>
      <c r="AO33" s="1035"/>
      <c r="AP33" s="1035">
        <v>7978</v>
      </c>
      <c r="AQ33" s="1035"/>
      <c r="AR33" s="1035"/>
      <c r="AS33" s="1035"/>
      <c r="AT33" s="1035"/>
      <c r="AU33" s="1035">
        <v>5289</v>
      </c>
      <c r="AV33" s="1035"/>
      <c r="AW33" s="1035"/>
      <c r="AX33" s="1035"/>
      <c r="AY33" s="1035"/>
      <c r="AZ33" s="1105" t="s">
        <v>572</v>
      </c>
      <c r="BA33" s="1105"/>
      <c r="BB33" s="1105"/>
      <c r="BC33" s="1105"/>
      <c r="BD33" s="1105"/>
      <c r="BE33" s="1036" t="s">
        <v>405</v>
      </c>
      <c r="BF33" s="1036"/>
      <c r="BG33" s="1036"/>
      <c r="BH33" s="1036"/>
      <c r="BI33" s="1037"/>
      <c r="BJ33" s="228"/>
      <c r="BK33" s="228"/>
      <c r="BL33" s="228"/>
      <c r="BM33" s="228"/>
      <c r="BN33" s="228"/>
      <c r="BO33" s="237"/>
      <c r="BP33" s="237"/>
      <c r="BQ33" s="234">
        <v>27</v>
      </c>
      <c r="BR33" s="235"/>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26"/>
    </row>
    <row r="34" spans="1:131" ht="26.25" customHeight="1" x14ac:dyDescent="0.15">
      <c r="A34" s="238">
        <v>7</v>
      </c>
      <c r="B34" s="1094"/>
      <c r="C34" s="1095"/>
      <c r="D34" s="1095"/>
      <c r="E34" s="1095"/>
      <c r="F34" s="1095"/>
      <c r="G34" s="1095"/>
      <c r="H34" s="1095"/>
      <c r="I34" s="1095"/>
      <c r="J34" s="1095"/>
      <c r="K34" s="1095"/>
      <c r="L34" s="1095"/>
      <c r="M34" s="1095"/>
      <c r="N34" s="1095"/>
      <c r="O34" s="1095"/>
      <c r="P34" s="1096"/>
      <c r="Q34" s="1102"/>
      <c r="R34" s="1103"/>
      <c r="S34" s="1103"/>
      <c r="T34" s="1103"/>
      <c r="U34" s="1103"/>
      <c r="V34" s="1103"/>
      <c r="W34" s="1103"/>
      <c r="X34" s="1103"/>
      <c r="Y34" s="1103"/>
      <c r="Z34" s="1103"/>
      <c r="AA34" s="1103"/>
      <c r="AB34" s="1103"/>
      <c r="AC34" s="1103"/>
      <c r="AD34" s="1103"/>
      <c r="AE34" s="1104"/>
      <c r="AF34" s="1099"/>
      <c r="AG34" s="1100"/>
      <c r="AH34" s="1100"/>
      <c r="AI34" s="1100"/>
      <c r="AJ34" s="1101"/>
      <c r="AK34" s="1044"/>
      <c r="AL34" s="1035"/>
      <c r="AM34" s="1035"/>
      <c r="AN34" s="1035"/>
      <c r="AO34" s="1035"/>
      <c r="AP34" s="1035"/>
      <c r="AQ34" s="1035"/>
      <c r="AR34" s="1035"/>
      <c r="AS34" s="1035"/>
      <c r="AT34" s="1035"/>
      <c r="AU34" s="1035"/>
      <c r="AV34" s="1035"/>
      <c r="AW34" s="1035"/>
      <c r="AX34" s="1035"/>
      <c r="AY34" s="1035"/>
      <c r="AZ34" s="1105"/>
      <c r="BA34" s="1105"/>
      <c r="BB34" s="1105"/>
      <c r="BC34" s="1105"/>
      <c r="BD34" s="1105"/>
      <c r="BE34" s="1036"/>
      <c r="BF34" s="1036"/>
      <c r="BG34" s="1036"/>
      <c r="BH34" s="1036"/>
      <c r="BI34" s="1037"/>
      <c r="BJ34" s="228"/>
      <c r="BK34" s="228"/>
      <c r="BL34" s="228"/>
      <c r="BM34" s="228"/>
      <c r="BN34" s="228"/>
      <c r="BO34" s="237"/>
      <c r="BP34" s="237"/>
      <c r="BQ34" s="234">
        <v>28</v>
      </c>
      <c r="BR34" s="235"/>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26"/>
    </row>
    <row r="35" spans="1:131" ht="26.25" customHeight="1" x14ac:dyDescent="0.15">
      <c r="A35" s="238">
        <v>8</v>
      </c>
      <c r="B35" s="1094"/>
      <c r="C35" s="1095"/>
      <c r="D35" s="1095"/>
      <c r="E35" s="1095"/>
      <c r="F35" s="1095"/>
      <c r="G35" s="1095"/>
      <c r="H35" s="1095"/>
      <c r="I35" s="1095"/>
      <c r="J35" s="1095"/>
      <c r="K35" s="1095"/>
      <c r="L35" s="1095"/>
      <c r="M35" s="1095"/>
      <c r="N35" s="1095"/>
      <c r="O35" s="1095"/>
      <c r="P35" s="1096"/>
      <c r="Q35" s="1102"/>
      <c r="R35" s="1103"/>
      <c r="S35" s="1103"/>
      <c r="T35" s="1103"/>
      <c r="U35" s="1103"/>
      <c r="V35" s="1103"/>
      <c r="W35" s="1103"/>
      <c r="X35" s="1103"/>
      <c r="Y35" s="1103"/>
      <c r="Z35" s="1103"/>
      <c r="AA35" s="1103"/>
      <c r="AB35" s="1103"/>
      <c r="AC35" s="1103"/>
      <c r="AD35" s="1103"/>
      <c r="AE35" s="1104"/>
      <c r="AF35" s="1099"/>
      <c r="AG35" s="1100"/>
      <c r="AH35" s="1100"/>
      <c r="AI35" s="1100"/>
      <c r="AJ35" s="1101"/>
      <c r="AK35" s="1044"/>
      <c r="AL35" s="1035"/>
      <c r="AM35" s="1035"/>
      <c r="AN35" s="1035"/>
      <c r="AO35" s="1035"/>
      <c r="AP35" s="1035"/>
      <c r="AQ35" s="1035"/>
      <c r="AR35" s="1035"/>
      <c r="AS35" s="1035"/>
      <c r="AT35" s="1035"/>
      <c r="AU35" s="1035"/>
      <c r="AV35" s="1035"/>
      <c r="AW35" s="1035"/>
      <c r="AX35" s="1035"/>
      <c r="AY35" s="1035"/>
      <c r="AZ35" s="1105"/>
      <c r="BA35" s="1105"/>
      <c r="BB35" s="1105"/>
      <c r="BC35" s="1105"/>
      <c r="BD35" s="1105"/>
      <c r="BE35" s="1036"/>
      <c r="BF35" s="1036"/>
      <c r="BG35" s="1036"/>
      <c r="BH35" s="1036"/>
      <c r="BI35" s="1037"/>
      <c r="BJ35" s="228"/>
      <c r="BK35" s="228"/>
      <c r="BL35" s="228"/>
      <c r="BM35" s="228"/>
      <c r="BN35" s="228"/>
      <c r="BO35" s="237"/>
      <c r="BP35" s="237"/>
      <c r="BQ35" s="234">
        <v>29</v>
      </c>
      <c r="BR35" s="235"/>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26"/>
    </row>
    <row r="36" spans="1:131" ht="26.25" customHeight="1" x14ac:dyDescent="0.15">
      <c r="A36" s="238">
        <v>9</v>
      </c>
      <c r="B36" s="1094"/>
      <c r="C36" s="1095"/>
      <c r="D36" s="1095"/>
      <c r="E36" s="1095"/>
      <c r="F36" s="1095"/>
      <c r="G36" s="1095"/>
      <c r="H36" s="1095"/>
      <c r="I36" s="1095"/>
      <c r="J36" s="1095"/>
      <c r="K36" s="1095"/>
      <c r="L36" s="1095"/>
      <c r="M36" s="1095"/>
      <c r="N36" s="1095"/>
      <c r="O36" s="1095"/>
      <c r="P36" s="1096"/>
      <c r="Q36" s="1102"/>
      <c r="R36" s="1103"/>
      <c r="S36" s="1103"/>
      <c r="T36" s="1103"/>
      <c r="U36" s="1103"/>
      <c r="V36" s="1103"/>
      <c r="W36" s="1103"/>
      <c r="X36" s="1103"/>
      <c r="Y36" s="1103"/>
      <c r="Z36" s="1103"/>
      <c r="AA36" s="1103"/>
      <c r="AB36" s="1103"/>
      <c r="AC36" s="1103"/>
      <c r="AD36" s="1103"/>
      <c r="AE36" s="1104"/>
      <c r="AF36" s="1099"/>
      <c r="AG36" s="1100"/>
      <c r="AH36" s="1100"/>
      <c r="AI36" s="1100"/>
      <c r="AJ36" s="1101"/>
      <c r="AK36" s="1044"/>
      <c r="AL36" s="1035"/>
      <c r="AM36" s="1035"/>
      <c r="AN36" s="1035"/>
      <c r="AO36" s="1035"/>
      <c r="AP36" s="1035"/>
      <c r="AQ36" s="1035"/>
      <c r="AR36" s="1035"/>
      <c r="AS36" s="1035"/>
      <c r="AT36" s="1035"/>
      <c r="AU36" s="1035"/>
      <c r="AV36" s="1035"/>
      <c r="AW36" s="1035"/>
      <c r="AX36" s="1035"/>
      <c r="AY36" s="1035"/>
      <c r="AZ36" s="1105"/>
      <c r="BA36" s="1105"/>
      <c r="BB36" s="1105"/>
      <c r="BC36" s="1105"/>
      <c r="BD36" s="1105"/>
      <c r="BE36" s="1036"/>
      <c r="BF36" s="1036"/>
      <c r="BG36" s="1036"/>
      <c r="BH36" s="1036"/>
      <c r="BI36" s="1037"/>
      <c r="BJ36" s="228"/>
      <c r="BK36" s="228"/>
      <c r="BL36" s="228"/>
      <c r="BM36" s="228"/>
      <c r="BN36" s="228"/>
      <c r="BO36" s="237"/>
      <c r="BP36" s="237"/>
      <c r="BQ36" s="234">
        <v>30</v>
      </c>
      <c r="BR36" s="235"/>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26"/>
    </row>
    <row r="37" spans="1:131" ht="26.25" customHeight="1" x14ac:dyDescent="0.15">
      <c r="A37" s="238">
        <v>10</v>
      </c>
      <c r="B37" s="1094"/>
      <c r="C37" s="1095"/>
      <c r="D37" s="1095"/>
      <c r="E37" s="1095"/>
      <c r="F37" s="1095"/>
      <c r="G37" s="1095"/>
      <c r="H37" s="1095"/>
      <c r="I37" s="1095"/>
      <c r="J37" s="1095"/>
      <c r="K37" s="1095"/>
      <c r="L37" s="1095"/>
      <c r="M37" s="1095"/>
      <c r="N37" s="1095"/>
      <c r="O37" s="1095"/>
      <c r="P37" s="1096"/>
      <c r="Q37" s="1102"/>
      <c r="R37" s="1103"/>
      <c r="S37" s="1103"/>
      <c r="T37" s="1103"/>
      <c r="U37" s="1103"/>
      <c r="V37" s="1103"/>
      <c r="W37" s="1103"/>
      <c r="X37" s="1103"/>
      <c r="Y37" s="1103"/>
      <c r="Z37" s="1103"/>
      <c r="AA37" s="1103"/>
      <c r="AB37" s="1103"/>
      <c r="AC37" s="1103"/>
      <c r="AD37" s="1103"/>
      <c r="AE37" s="1104"/>
      <c r="AF37" s="1099"/>
      <c r="AG37" s="1100"/>
      <c r="AH37" s="1100"/>
      <c r="AI37" s="1100"/>
      <c r="AJ37" s="1101"/>
      <c r="AK37" s="1044"/>
      <c r="AL37" s="1035"/>
      <c r="AM37" s="1035"/>
      <c r="AN37" s="1035"/>
      <c r="AO37" s="1035"/>
      <c r="AP37" s="1035"/>
      <c r="AQ37" s="1035"/>
      <c r="AR37" s="1035"/>
      <c r="AS37" s="1035"/>
      <c r="AT37" s="1035"/>
      <c r="AU37" s="1035"/>
      <c r="AV37" s="1035"/>
      <c r="AW37" s="1035"/>
      <c r="AX37" s="1035"/>
      <c r="AY37" s="1035"/>
      <c r="AZ37" s="1105"/>
      <c r="BA37" s="1105"/>
      <c r="BB37" s="1105"/>
      <c r="BC37" s="1105"/>
      <c r="BD37" s="1105"/>
      <c r="BE37" s="1036"/>
      <c r="BF37" s="1036"/>
      <c r="BG37" s="1036"/>
      <c r="BH37" s="1036"/>
      <c r="BI37" s="1037"/>
      <c r="BJ37" s="228"/>
      <c r="BK37" s="228"/>
      <c r="BL37" s="228"/>
      <c r="BM37" s="228"/>
      <c r="BN37" s="228"/>
      <c r="BO37" s="237"/>
      <c r="BP37" s="237"/>
      <c r="BQ37" s="234">
        <v>31</v>
      </c>
      <c r="BR37" s="235"/>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26"/>
    </row>
    <row r="38" spans="1:131" ht="26.25" customHeight="1" x14ac:dyDescent="0.15">
      <c r="A38" s="238">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c r="BF38" s="1036"/>
      <c r="BG38" s="1036"/>
      <c r="BH38" s="1036"/>
      <c r="BI38" s="1037"/>
      <c r="BJ38" s="228"/>
      <c r="BK38" s="228"/>
      <c r="BL38" s="228"/>
      <c r="BM38" s="228"/>
      <c r="BN38" s="228"/>
      <c r="BO38" s="237"/>
      <c r="BP38" s="237"/>
      <c r="BQ38" s="234">
        <v>32</v>
      </c>
      <c r="BR38" s="235"/>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26"/>
    </row>
    <row r="39" spans="1:131" ht="26.25" customHeight="1" x14ac:dyDescent="0.15">
      <c r="A39" s="238">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28"/>
      <c r="BK39" s="228"/>
      <c r="BL39" s="228"/>
      <c r="BM39" s="228"/>
      <c r="BN39" s="228"/>
      <c r="BO39" s="237"/>
      <c r="BP39" s="237"/>
      <c r="BQ39" s="234">
        <v>33</v>
      </c>
      <c r="BR39" s="235"/>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26"/>
    </row>
    <row r="40" spans="1:131" ht="26.25" customHeight="1" x14ac:dyDescent="0.15">
      <c r="A40" s="234">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28"/>
      <c r="BK40" s="228"/>
      <c r="BL40" s="228"/>
      <c r="BM40" s="228"/>
      <c r="BN40" s="228"/>
      <c r="BO40" s="237"/>
      <c r="BP40" s="237"/>
      <c r="BQ40" s="234">
        <v>34</v>
      </c>
      <c r="BR40" s="235"/>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26"/>
    </row>
    <row r="41" spans="1:131" ht="26.25" customHeight="1" x14ac:dyDescent="0.15">
      <c r="A41" s="234">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28"/>
      <c r="BK41" s="228"/>
      <c r="BL41" s="228"/>
      <c r="BM41" s="228"/>
      <c r="BN41" s="228"/>
      <c r="BO41" s="237"/>
      <c r="BP41" s="237"/>
      <c r="BQ41" s="234">
        <v>35</v>
      </c>
      <c r="BR41" s="235"/>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26"/>
    </row>
    <row r="42" spans="1:131" ht="26.25" customHeight="1" x14ac:dyDescent="0.15">
      <c r="A42" s="234">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28"/>
      <c r="BK42" s="228"/>
      <c r="BL42" s="228"/>
      <c r="BM42" s="228"/>
      <c r="BN42" s="228"/>
      <c r="BO42" s="237"/>
      <c r="BP42" s="237"/>
      <c r="BQ42" s="234">
        <v>36</v>
      </c>
      <c r="BR42" s="235"/>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26"/>
    </row>
    <row r="43" spans="1:131" ht="26.25" customHeight="1" x14ac:dyDescent="0.15">
      <c r="A43" s="234">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28"/>
      <c r="BK43" s="228"/>
      <c r="BL43" s="228"/>
      <c r="BM43" s="228"/>
      <c r="BN43" s="228"/>
      <c r="BO43" s="237"/>
      <c r="BP43" s="237"/>
      <c r="BQ43" s="234">
        <v>37</v>
      </c>
      <c r="BR43" s="235"/>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26"/>
    </row>
    <row r="44" spans="1:131" ht="26.25" customHeight="1" x14ac:dyDescent="0.15">
      <c r="A44" s="234">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28"/>
      <c r="BK44" s="228"/>
      <c r="BL44" s="228"/>
      <c r="BM44" s="228"/>
      <c r="BN44" s="228"/>
      <c r="BO44" s="237"/>
      <c r="BP44" s="237"/>
      <c r="BQ44" s="234">
        <v>38</v>
      </c>
      <c r="BR44" s="235"/>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26"/>
    </row>
    <row r="45" spans="1:131" ht="26.25" customHeight="1" x14ac:dyDescent="0.15">
      <c r="A45" s="234">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28"/>
      <c r="BK45" s="228"/>
      <c r="BL45" s="228"/>
      <c r="BM45" s="228"/>
      <c r="BN45" s="228"/>
      <c r="BO45" s="237"/>
      <c r="BP45" s="237"/>
      <c r="BQ45" s="234">
        <v>39</v>
      </c>
      <c r="BR45" s="235"/>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26"/>
    </row>
    <row r="46" spans="1:131" ht="26.25" customHeight="1" x14ac:dyDescent="0.15">
      <c r="A46" s="234">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28"/>
      <c r="BK46" s="228"/>
      <c r="BL46" s="228"/>
      <c r="BM46" s="228"/>
      <c r="BN46" s="228"/>
      <c r="BO46" s="237"/>
      <c r="BP46" s="237"/>
      <c r="BQ46" s="234">
        <v>40</v>
      </c>
      <c r="BR46" s="235"/>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26"/>
    </row>
    <row r="47" spans="1:131" ht="26.25" customHeight="1" x14ac:dyDescent="0.15">
      <c r="A47" s="234">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28"/>
      <c r="BK47" s="228"/>
      <c r="BL47" s="228"/>
      <c r="BM47" s="228"/>
      <c r="BN47" s="228"/>
      <c r="BO47" s="237"/>
      <c r="BP47" s="237"/>
      <c r="BQ47" s="234">
        <v>41</v>
      </c>
      <c r="BR47" s="235"/>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26"/>
    </row>
    <row r="48" spans="1:131" ht="26.25" customHeight="1" x14ac:dyDescent="0.15">
      <c r="A48" s="234">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28"/>
      <c r="BK48" s="228"/>
      <c r="BL48" s="228"/>
      <c r="BM48" s="228"/>
      <c r="BN48" s="228"/>
      <c r="BO48" s="237"/>
      <c r="BP48" s="237"/>
      <c r="BQ48" s="234">
        <v>42</v>
      </c>
      <c r="BR48" s="235"/>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26"/>
    </row>
    <row r="49" spans="1:131" ht="26.25" customHeight="1" x14ac:dyDescent="0.15">
      <c r="A49" s="234">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28"/>
      <c r="BK49" s="228"/>
      <c r="BL49" s="228"/>
      <c r="BM49" s="228"/>
      <c r="BN49" s="228"/>
      <c r="BO49" s="237"/>
      <c r="BP49" s="237"/>
      <c r="BQ49" s="234">
        <v>43</v>
      </c>
      <c r="BR49" s="235"/>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26"/>
    </row>
    <row r="50" spans="1:131" ht="26.25" customHeight="1" x14ac:dyDescent="0.15">
      <c r="A50" s="234">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28"/>
      <c r="BK50" s="228"/>
      <c r="BL50" s="228"/>
      <c r="BM50" s="228"/>
      <c r="BN50" s="228"/>
      <c r="BO50" s="237"/>
      <c r="BP50" s="237"/>
      <c r="BQ50" s="234">
        <v>44</v>
      </c>
      <c r="BR50" s="235"/>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26"/>
    </row>
    <row r="51" spans="1:131" ht="26.25" customHeight="1" x14ac:dyDescent="0.15">
      <c r="A51" s="234">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28"/>
      <c r="BK51" s="228"/>
      <c r="BL51" s="228"/>
      <c r="BM51" s="228"/>
      <c r="BN51" s="228"/>
      <c r="BO51" s="237"/>
      <c r="BP51" s="237"/>
      <c r="BQ51" s="234">
        <v>45</v>
      </c>
      <c r="BR51" s="235"/>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26"/>
    </row>
    <row r="52" spans="1:131" ht="26.25" customHeight="1" x14ac:dyDescent="0.15">
      <c r="A52" s="234">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28"/>
      <c r="BK52" s="228"/>
      <c r="BL52" s="228"/>
      <c r="BM52" s="228"/>
      <c r="BN52" s="228"/>
      <c r="BO52" s="237"/>
      <c r="BP52" s="237"/>
      <c r="BQ52" s="234">
        <v>46</v>
      </c>
      <c r="BR52" s="235"/>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26"/>
    </row>
    <row r="53" spans="1:131" ht="26.25" customHeight="1" x14ac:dyDescent="0.15">
      <c r="A53" s="234">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28"/>
      <c r="BK53" s="228"/>
      <c r="BL53" s="228"/>
      <c r="BM53" s="228"/>
      <c r="BN53" s="228"/>
      <c r="BO53" s="237"/>
      <c r="BP53" s="237"/>
      <c r="BQ53" s="234">
        <v>47</v>
      </c>
      <c r="BR53" s="235"/>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26"/>
    </row>
    <row r="54" spans="1:131" ht="26.25" customHeight="1" x14ac:dyDescent="0.15">
      <c r="A54" s="234">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28"/>
      <c r="BK54" s="228"/>
      <c r="BL54" s="228"/>
      <c r="BM54" s="228"/>
      <c r="BN54" s="228"/>
      <c r="BO54" s="237"/>
      <c r="BP54" s="237"/>
      <c r="BQ54" s="234">
        <v>48</v>
      </c>
      <c r="BR54" s="235"/>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26"/>
    </row>
    <row r="55" spans="1:131" ht="26.25" customHeight="1" x14ac:dyDescent="0.15">
      <c r="A55" s="234">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28"/>
      <c r="BK55" s="228"/>
      <c r="BL55" s="228"/>
      <c r="BM55" s="228"/>
      <c r="BN55" s="228"/>
      <c r="BO55" s="237"/>
      <c r="BP55" s="237"/>
      <c r="BQ55" s="234">
        <v>49</v>
      </c>
      <c r="BR55" s="235"/>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26"/>
    </row>
    <row r="56" spans="1:131" ht="26.25" customHeight="1" x14ac:dyDescent="0.15">
      <c r="A56" s="234">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28"/>
      <c r="BK56" s="228"/>
      <c r="BL56" s="228"/>
      <c r="BM56" s="228"/>
      <c r="BN56" s="228"/>
      <c r="BO56" s="237"/>
      <c r="BP56" s="237"/>
      <c r="BQ56" s="234">
        <v>50</v>
      </c>
      <c r="BR56" s="235"/>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26"/>
    </row>
    <row r="57" spans="1:131" ht="26.25" customHeight="1" x14ac:dyDescent="0.15">
      <c r="A57" s="234">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28"/>
      <c r="BK57" s="228"/>
      <c r="BL57" s="228"/>
      <c r="BM57" s="228"/>
      <c r="BN57" s="228"/>
      <c r="BO57" s="237"/>
      <c r="BP57" s="237"/>
      <c r="BQ57" s="234">
        <v>51</v>
      </c>
      <c r="BR57" s="235"/>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26"/>
    </row>
    <row r="58" spans="1:131" ht="26.25" customHeight="1" x14ac:dyDescent="0.15">
      <c r="A58" s="234">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28"/>
      <c r="BK58" s="228"/>
      <c r="BL58" s="228"/>
      <c r="BM58" s="228"/>
      <c r="BN58" s="228"/>
      <c r="BO58" s="237"/>
      <c r="BP58" s="237"/>
      <c r="BQ58" s="234">
        <v>52</v>
      </c>
      <c r="BR58" s="235"/>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26"/>
    </row>
    <row r="59" spans="1:131" ht="26.25" customHeight="1" x14ac:dyDescent="0.15">
      <c r="A59" s="234">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28"/>
      <c r="BK59" s="228"/>
      <c r="BL59" s="228"/>
      <c r="BM59" s="228"/>
      <c r="BN59" s="228"/>
      <c r="BO59" s="237"/>
      <c r="BP59" s="237"/>
      <c r="BQ59" s="234">
        <v>53</v>
      </c>
      <c r="BR59" s="235"/>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26"/>
    </row>
    <row r="60" spans="1:131" ht="26.25" customHeight="1" x14ac:dyDescent="0.15">
      <c r="A60" s="234">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28"/>
      <c r="BK60" s="228"/>
      <c r="BL60" s="228"/>
      <c r="BM60" s="228"/>
      <c r="BN60" s="228"/>
      <c r="BO60" s="237"/>
      <c r="BP60" s="237"/>
      <c r="BQ60" s="234">
        <v>54</v>
      </c>
      <c r="BR60" s="235"/>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26"/>
    </row>
    <row r="61" spans="1:131" ht="26.25" customHeight="1" thickBot="1" x14ac:dyDescent="0.2">
      <c r="A61" s="234">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28"/>
      <c r="BK61" s="228"/>
      <c r="BL61" s="228"/>
      <c r="BM61" s="228"/>
      <c r="BN61" s="228"/>
      <c r="BO61" s="237"/>
      <c r="BP61" s="237"/>
      <c r="BQ61" s="234">
        <v>55</v>
      </c>
      <c r="BR61" s="235"/>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26"/>
    </row>
    <row r="62" spans="1:131" ht="26.25" customHeight="1" x14ac:dyDescent="0.15">
      <c r="A62" s="234">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407</v>
      </c>
      <c r="BK62" s="1092"/>
      <c r="BL62" s="1092"/>
      <c r="BM62" s="1092"/>
      <c r="BN62" s="1093"/>
      <c r="BO62" s="237"/>
      <c r="BP62" s="237"/>
      <c r="BQ62" s="234">
        <v>56</v>
      </c>
      <c r="BR62" s="235"/>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26"/>
    </row>
    <row r="63" spans="1:131" ht="26.25" customHeight="1" thickBot="1" x14ac:dyDescent="0.2">
      <c r="A63" s="236" t="s">
        <v>388</v>
      </c>
      <c r="B63" s="1001" t="s">
        <v>408</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1360</v>
      </c>
      <c r="AG63" s="1023"/>
      <c r="AH63" s="1023"/>
      <c r="AI63" s="1023"/>
      <c r="AJ63" s="1086"/>
      <c r="AK63" s="1087"/>
      <c r="AL63" s="1027"/>
      <c r="AM63" s="1027"/>
      <c r="AN63" s="1027"/>
      <c r="AO63" s="1027"/>
      <c r="AP63" s="1023">
        <v>10024</v>
      </c>
      <c r="AQ63" s="1023"/>
      <c r="AR63" s="1023"/>
      <c r="AS63" s="1023"/>
      <c r="AT63" s="1023"/>
      <c r="AU63" s="1023">
        <v>5289</v>
      </c>
      <c r="AV63" s="1023"/>
      <c r="AW63" s="1023"/>
      <c r="AX63" s="1023"/>
      <c r="AY63" s="1023"/>
      <c r="AZ63" s="1081"/>
      <c r="BA63" s="1081"/>
      <c r="BB63" s="1081"/>
      <c r="BC63" s="1081"/>
      <c r="BD63" s="1081"/>
      <c r="BE63" s="1024"/>
      <c r="BF63" s="1024"/>
      <c r="BG63" s="1024"/>
      <c r="BH63" s="1024"/>
      <c r="BI63" s="1025"/>
      <c r="BJ63" s="1082" t="s">
        <v>136</v>
      </c>
      <c r="BK63" s="1017"/>
      <c r="BL63" s="1017"/>
      <c r="BM63" s="1017"/>
      <c r="BN63" s="1083"/>
      <c r="BO63" s="237"/>
      <c r="BP63" s="237"/>
      <c r="BQ63" s="234">
        <v>57</v>
      </c>
      <c r="BR63" s="235"/>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26"/>
    </row>
    <row r="65" spans="1:131" ht="26.25" customHeight="1" thickBot="1" x14ac:dyDescent="0.2">
      <c r="A65" s="228" t="s">
        <v>409</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26"/>
    </row>
    <row r="66" spans="1:131" ht="26.25" customHeight="1" x14ac:dyDescent="0.15">
      <c r="A66" s="1059" t="s">
        <v>410</v>
      </c>
      <c r="B66" s="1060"/>
      <c r="C66" s="1060"/>
      <c r="D66" s="1060"/>
      <c r="E66" s="1060"/>
      <c r="F66" s="1060"/>
      <c r="G66" s="1060"/>
      <c r="H66" s="1060"/>
      <c r="I66" s="1060"/>
      <c r="J66" s="1060"/>
      <c r="K66" s="1060"/>
      <c r="L66" s="1060"/>
      <c r="M66" s="1060"/>
      <c r="N66" s="1060"/>
      <c r="O66" s="1060"/>
      <c r="P66" s="1061"/>
      <c r="Q66" s="1065" t="s">
        <v>392</v>
      </c>
      <c r="R66" s="1066"/>
      <c r="S66" s="1066"/>
      <c r="T66" s="1066"/>
      <c r="U66" s="1067"/>
      <c r="V66" s="1065" t="s">
        <v>393</v>
      </c>
      <c r="W66" s="1066"/>
      <c r="X66" s="1066"/>
      <c r="Y66" s="1066"/>
      <c r="Z66" s="1067"/>
      <c r="AA66" s="1065" t="s">
        <v>394</v>
      </c>
      <c r="AB66" s="1066"/>
      <c r="AC66" s="1066"/>
      <c r="AD66" s="1066"/>
      <c r="AE66" s="1067"/>
      <c r="AF66" s="1071" t="s">
        <v>395</v>
      </c>
      <c r="AG66" s="1072"/>
      <c r="AH66" s="1072"/>
      <c r="AI66" s="1072"/>
      <c r="AJ66" s="1073"/>
      <c r="AK66" s="1065" t="s">
        <v>396</v>
      </c>
      <c r="AL66" s="1060"/>
      <c r="AM66" s="1060"/>
      <c r="AN66" s="1060"/>
      <c r="AO66" s="1061"/>
      <c r="AP66" s="1065" t="s">
        <v>397</v>
      </c>
      <c r="AQ66" s="1066"/>
      <c r="AR66" s="1066"/>
      <c r="AS66" s="1066"/>
      <c r="AT66" s="1067"/>
      <c r="AU66" s="1065" t="s">
        <v>411</v>
      </c>
      <c r="AV66" s="1066"/>
      <c r="AW66" s="1066"/>
      <c r="AX66" s="1066"/>
      <c r="AY66" s="1067"/>
      <c r="AZ66" s="1065" t="s">
        <v>376</v>
      </c>
      <c r="BA66" s="1066"/>
      <c r="BB66" s="1066"/>
      <c r="BC66" s="1066"/>
      <c r="BD66" s="1079"/>
      <c r="BE66" s="237"/>
      <c r="BF66" s="237"/>
      <c r="BG66" s="237"/>
      <c r="BH66" s="237"/>
      <c r="BI66" s="237"/>
      <c r="BJ66" s="237"/>
      <c r="BK66" s="237"/>
      <c r="BL66" s="237"/>
      <c r="BM66" s="237"/>
      <c r="BN66" s="237"/>
      <c r="BO66" s="237"/>
      <c r="BP66" s="237"/>
      <c r="BQ66" s="234">
        <v>60</v>
      </c>
      <c r="BR66" s="239"/>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26"/>
    </row>
    <row r="67" spans="1:131" ht="26.25" customHeight="1" thickBot="1" x14ac:dyDescent="0.2">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37"/>
      <c r="BF67" s="237"/>
      <c r="BG67" s="237"/>
      <c r="BH67" s="237"/>
      <c r="BI67" s="237"/>
      <c r="BJ67" s="237"/>
      <c r="BK67" s="237"/>
      <c r="BL67" s="237"/>
      <c r="BM67" s="237"/>
      <c r="BN67" s="237"/>
      <c r="BO67" s="237"/>
      <c r="BP67" s="237"/>
      <c r="BQ67" s="234">
        <v>61</v>
      </c>
      <c r="BR67" s="239"/>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26"/>
    </row>
    <row r="68" spans="1:131" ht="26.25" customHeight="1" thickTop="1" x14ac:dyDescent="0.15">
      <c r="A68" s="232">
        <v>1</v>
      </c>
      <c r="B68" s="1049" t="s">
        <v>568</v>
      </c>
      <c r="C68" s="1050"/>
      <c r="D68" s="1050"/>
      <c r="E68" s="1050"/>
      <c r="F68" s="1050"/>
      <c r="G68" s="1050"/>
      <c r="H68" s="1050"/>
      <c r="I68" s="1050"/>
      <c r="J68" s="1050"/>
      <c r="K68" s="1050"/>
      <c r="L68" s="1050"/>
      <c r="M68" s="1050"/>
      <c r="N68" s="1050"/>
      <c r="O68" s="1050"/>
      <c r="P68" s="1051"/>
      <c r="Q68" s="1052">
        <v>147</v>
      </c>
      <c r="R68" s="1046"/>
      <c r="S68" s="1046"/>
      <c r="T68" s="1046"/>
      <c r="U68" s="1046"/>
      <c r="V68" s="1046">
        <v>125</v>
      </c>
      <c r="W68" s="1046"/>
      <c r="X68" s="1046"/>
      <c r="Y68" s="1046"/>
      <c r="Z68" s="1046"/>
      <c r="AA68" s="1046">
        <v>22</v>
      </c>
      <c r="AB68" s="1046"/>
      <c r="AC68" s="1046"/>
      <c r="AD68" s="1046"/>
      <c r="AE68" s="1046"/>
      <c r="AF68" s="1046">
        <v>22</v>
      </c>
      <c r="AG68" s="1046"/>
      <c r="AH68" s="1046"/>
      <c r="AI68" s="1046"/>
      <c r="AJ68" s="1046"/>
      <c r="AK68" s="1046" t="s">
        <v>572</v>
      </c>
      <c r="AL68" s="1046"/>
      <c r="AM68" s="1046"/>
      <c r="AN68" s="1046"/>
      <c r="AO68" s="1046"/>
      <c r="AP68" s="1046" t="s">
        <v>572</v>
      </c>
      <c r="AQ68" s="1046"/>
      <c r="AR68" s="1046"/>
      <c r="AS68" s="1046"/>
      <c r="AT68" s="1046"/>
      <c r="AU68" s="1046" t="s">
        <v>572</v>
      </c>
      <c r="AV68" s="1046"/>
      <c r="AW68" s="1046"/>
      <c r="AX68" s="1046"/>
      <c r="AY68" s="1046"/>
      <c r="AZ68" s="1047"/>
      <c r="BA68" s="1047"/>
      <c r="BB68" s="1047"/>
      <c r="BC68" s="1047"/>
      <c r="BD68" s="1048"/>
      <c r="BE68" s="237"/>
      <c r="BF68" s="237"/>
      <c r="BG68" s="237"/>
      <c r="BH68" s="237"/>
      <c r="BI68" s="237"/>
      <c r="BJ68" s="237"/>
      <c r="BK68" s="237"/>
      <c r="BL68" s="237"/>
      <c r="BM68" s="237"/>
      <c r="BN68" s="237"/>
      <c r="BO68" s="237"/>
      <c r="BP68" s="237"/>
      <c r="BQ68" s="234">
        <v>62</v>
      </c>
      <c r="BR68" s="239"/>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26"/>
    </row>
    <row r="69" spans="1:131" ht="26.25" customHeight="1" x14ac:dyDescent="0.15">
      <c r="A69" s="234">
        <v>2</v>
      </c>
      <c r="B69" s="1038" t="s">
        <v>569</v>
      </c>
      <c r="C69" s="1039"/>
      <c r="D69" s="1039"/>
      <c r="E69" s="1039"/>
      <c r="F69" s="1039"/>
      <c r="G69" s="1039"/>
      <c r="H69" s="1039"/>
      <c r="I69" s="1039"/>
      <c r="J69" s="1039"/>
      <c r="K69" s="1039"/>
      <c r="L69" s="1039"/>
      <c r="M69" s="1039"/>
      <c r="N69" s="1039"/>
      <c r="O69" s="1039"/>
      <c r="P69" s="1040"/>
      <c r="Q69" s="1041">
        <v>7172</v>
      </c>
      <c r="R69" s="1035"/>
      <c r="S69" s="1035"/>
      <c r="T69" s="1035"/>
      <c r="U69" s="1035"/>
      <c r="V69" s="1035">
        <v>6595</v>
      </c>
      <c r="W69" s="1035"/>
      <c r="X69" s="1035"/>
      <c r="Y69" s="1035"/>
      <c r="Z69" s="1035"/>
      <c r="AA69" s="1035">
        <v>576</v>
      </c>
      <c r="AB69" s="1035"/>
      <c r="AC69" s="1035"/>
      <c r="AD69" s="1035"/>
      <c r="AE69" s="1035"/>
      <c r="AF69" s="1035">
        <v>576</v>
      </c>
      <c r="AG69" s="1035"/>
      <c r="AH69" s="1035"/>
      <c r="AI69" s="1035"/>
      <c r="AJ69" s="1035"/>
      <c r="AK69" s="1035">
        <v>2440</v>
      </c>
      <c r="AL69" s="1035"/>
      <c r="AM69" s="1035"/>
      <c r="AN69" s="1035"/>
      <c r="AO69" s="1035"/>
      <c r="AP69" s="1035" t="s">
        <v>572</v>
      </c>
      <c r="AQ69" s="1035"/>
      <c r="AR69" s="1035"/>
      <c r="AS69" s="1035"/>
      <c r="AT69" s="1035"/>
      <c r="AU69" s="1035" t="s">
        <v>572</v>
      </c>
      <c r="AV69" s="1035"/>
      <c r="AW69" s="1035"/>
      <c r="AX69" s="1035"/>
      <c r="AY69" s="1035"/>
      <c r="AZ69" s="1036"/>
      <c r="BA69" s="1036"/>
      <c r="BB69" s="1036"/>
      <c r="BC69" s="1036"/>
      <c r="BD69" s="1037"/>
      <c r="BE69" s="237"/>
      <c r="BF69" s="237"/>
      <c r="BG69" s="237"/>
      <c r="BH69" s="237"/>
      <c r="BI69" s="237"/>
      <c r="BJ69" s="237"/>
      <c r="BK69" s="237"/>
      <c r="BL69" s="237"/>
      <c r="BM69" s="237"/>
      <c r="BN69" s="237"/>
      <c r="BO69" s="237"/>
      <c r="BP69" s="237"/>
      <c r="BQ69" s="234">
        <v>63</v>
      </c>
      <c r="BR69" s="239"/>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26"/>
    </row>
    <row r="70" spans="1:131" ht="26.25" customHeight="1" x14ac:dyDescent="0.15">
      <c r="A70" s="234">
        <v>3</v>
      </c>
      <c r="B70" s="1038" t="s">
        <v>570</v>
      </c>
      <c r="C70" s="1039"/>
      <c r="D70" s="1039"/>
      <c r="E70" s="1039"/>
      <c r="F70" s="1039"/>
      <c r="G70" s="1039"/>
      <c r="H70" s="1039"/>
      <c r="I70" s="1039"/>
      <c r="J70" s="1039"/>
      <c r="K70" s="1039"/>
      <c r="L70" s="1039"/>
      <c r="M70" s="1039"/>
      <c r="N70" s="1039"/>
      <c r="O70" s="1039"/>
      <c r="P70" s="1040"/>
      <c r="Q70" s="1041">
        <v>89</v>
      </c>
      <c r="R70" s="1035"/>
      <c r="S70" s="1035"/>
      <c r="T70" s="1035"/>
      <c r="U70" s="1035"/>
      <c r="V70" s="1035">
        <v>83</v>
      </c>
      <c r="W70" s="1035"/>
      <c r="X70" s="1035"/>
      <c r="Y70" s="1035"/>
      <c r="Z70" s="1035"/>
      <c r="AA70" s="1035">
        <v>6</v>
      </c>
      <c r="AB70" s="1035"/>
      <c r="AC70" s="1035"/>
      <c r="AD70" s="1035"/>
      <c r="AE70" s="1035"/>
      <c r="AF70" s="1035">
        <v>6</v>
      </c>
      <c r="AG70" s="1035"/>
      <c r="AH70" s="1035"/>
      <c r="AI70" s="1035"/>
      <c r="AJ70" s="1035"/>
      <c r="AK70" s="1035">
        <v>3</v>
      </c>
      <c r="AL70" s="1035"/>
      <c r="AM70" s="1035"/>
      <c r="AN70" s="1035"/>
      <c r="AO70" s="1035"/>
      <c r="AP70" s="1035" t="s">
        <v>572</v>
      </c>
      <c r="AQ70" s="1035"/>
      <c r="AR70" s="1035"/>
      <c r="AS70" s="1035"/>
      <c r="AT70" s="1035"/>
      <c r="AU70" s="1035" t="s">
        <v>572</v>
      </c>
      <c r="AV70" s="1035"/>
      <c r="AW70" s="1035"/>
      <c r="AX70" s="1035"/>
      <c r="AY70" s="1035"/>
      <c r="AZ70" s="1036"/>
      <c r="BA70" s="1036"/>
      <c r="BB70" s="1036"/>
      <c r="BC70" s="1036"/>
      <c r="BD70" s="1037"/>
      <c r="BE70" s="237"/>
      <c r="BF70" s="237"/>
      <c r="BG70" s="237"/>
      <c r="BH70" s="237"/>
      <c r="BI70" s="237"/>
      <c r="BJ70" s="237"/>
      <c r="BK70" s="237"/>
      <c r="BL70" s="237"/>
      <c r="BM70" s="237"/>
      <c r="BN70" s="237"/>
      <c r="BO70" s="237"/>
      <c r="BP70" s="237"/>
      <c r="BQ70" s="234">
        <v>64</v>
      </c>
      <c r="BR70" s="239"/>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26"/>
    </row>
    <row r="71" spans="1:131" ht="26.25" customHeight="1" x14ac:dyDescent="0.15">
      <c r="A71" s="234">
        <v>4</v>
      </c>
      <c r="B71" s="1038" t="s">
        <v>571</v>
      </c>
      <c r="C71" s="1039"/>
      <c r="D71" s="1039"/>
      <c r="E71" s="1039"/>
      <c r="F71" s="1039"/>
      <c r="G71" s="1039"/>
      <c r="H71" s="1039"/>
      <c r="I71" s="1039"/>
      <c r="J71" s="1039"/>
      <c r="K71" s="1039"/>
      <c r="L71" s="1039"/>
      <c r="M71" s="1039"/>
      <c r="N71" s="1039"/>
      <c r="O71" s="1039"/>
      <c r="P71" s="1040"/>
      <c r="Q71" s="1041">
        <v>252958</v>
      </c>
      <c r="R71" s="1035"/>
      <c r="S71" s="1035"/>
      <c r="T71" s="1035"/>
      <c r="U71" s="1035"/>
      <c r="V71" s="1035">
        <v>245877</v>
      </c>
      <c r="W71" s="1035"/>
      <c r="X71" s="1035"/>
      <c r="Y71" s="1035"/>
      <c r="Z71" s="1035"/>
      <c r="AA71" s="1035">
        <v>7081</v>
      </c>
      <c r="AB71" s="1035"/>
      <c r="AC71" s="1035"/>
      <c r="AD71" s="1035"/>
      <c r="AE71" s="1035"/>
      <c r="AF71" s="1035">
        <v>7081</v>
      </c>
      <c r="AG71" s="1035"/>
      <c r="AH71" s="1035"/>
      <c r="AI71" s="1035"/>
      <c r="AJ71" s="1035"/>
      <c r="AK71" s="1035">
        <v>2765</v>
      </c>
      <c r="AL71" s="1035"/>
      <c r="AM71" s="1035"/>
      <c r="AN71" s="1035"/>
      <c r="AO71" s="1035"/>
      <c r="AP71" s="1035" t="s">
        <v>583</v>
      </c>
      <c r="AQ71" s="1035"/>
      <c r="AR71" s="1035"/>
      <c r="AS71" s="1035"/>
      <c r="AT71" s="1035"/>
      <c r="AU71" s="1035" t="s">
        <v>572</v>
      </c>
      <c r="AV71" s="1035"/>
      <c r="AW71" s="1035"/>
      <c r="AX71" s="1035"/>
      <c r="AY71" s="1035"/>
      <c r="AZ71" s="1036"/>
      <c r="BA71" s="1036"/>
      <c r="BB71" s="1036"/>
      <c r="BC71" s="1036"/>
      <c r="BD71" s="1037"/>
      <c r="BE71" s="237"/>
      <c r="BF71" s="237"/>
      <c r="BG71" s="237"/>
      <c r="BH71" s="237"/>
      <c r="BI71" s="237"/>
      <c r="BJ71" s="237"/>
      <c r="BK71" s="237"/>
      <c r="BL71" s="237"/>
      <c r="BM71" s="237"/>
      <c r="BN71" s="237"/>
      <c r="BO71" s="237"/>
      <c r="BP71" s="237"/>
      <c r="BQ71" s="234">
        <v>65</v>
      </c>
      <c r="BR71" s="239"/>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26"/>
    </row>
    <row r="72" spans="1:131" ht="26.25" customHeight="1" x14ac:dyDescent="0.15">
      <c r="A72" s="234">
        <v>5</v>
      </c>
      <c r="B72" s="1038"/>
      <c r="C72" s="1039"/>
      <c r="D72" s="1039"/>
      <c r="E72" s="1039"/>
      <c r="F72" s="1039"/>
      <c r="G72" s="1039"/>
      <c r="H72" s="1039"/>
      <c r="I72" s="1039"/>
      <c r="J72" s="1039"/>
      <c r="K72" s="1039"/>
      <c r="L72" s="1039"/>
      <c r="M72" s="1039"/>
      <c r="N72" s="1039"/>
      <c r="O72" s="1039"/>
      <c r="P72" s="1040"/>
      <c r="Q72" s="1041"/>
      <c r="R72" s="1035"/>
      <c r="S72" s="1035"/>
      <c r="T72" s="1035"/>
      <c r="U72" s="1035"/>
      <c r="V72" s="1035"/>
      <c r="W72" s="1035"/>
      <c r="X72" s="1035"/>
      <c r="Y72" s="1035"/>
      <c r="Z72" s="1035"/>
      <c r="AA72" s="1035"/>
      <c r="AB72" s="1035"/>
      <c r="AC72" s="1035"/>
      <c r="AD72" s="1035"/>
      <c r="AE72" s="1035"/>
      <c r="AF72" s="1035"/>
      <c r="AG72" s="1035"/>
      <c r="AH72" s="1035"/>
      <c r="AI72" s="1035"/>
      <c r="AJ72" s="1035"/>
      <c r="AK72" s="1035"/>
      <c r="AL72" s="1035"/>
      <c r="AM72" s="1035"/>
      <c r="AN72" s="1035"/>
      <c r="AO72" s="1035"/>
      <c r="AP72" s="1035"/>
      <c r="AQ72" s="1035"/>
      <c r="AR72" s="1035"/>
      <c r="AS72" s="1035"/>
      <c r="AT72" s="1035"/>
      <c r="AU72" s="1035"/>
      <c r="AV72" s="1035"/>
      <c r="AW72" s="1035"/>
      <c r="AX72" s="1035"/>
      <c r="AY72" s="1035"/>
      <c r="AZ72" s="1036"/>
      <c r="BA72" s="1036"/>
      <c r="BB72" s="1036"/>
      <c r="BC72" s="1036"/>
      <c r="BD72" s="1037"/>
      <c r="BE72" s="237"/>
      <c r="BF72" s="237"/>
      <c r="BG72" s="237"/>
      <c r="BH72" s="237"/>
      <c r="BI72" s="237"/>
      <c r="BJ72" s="237"/>
      <c r="BK72" s="237"/>
      <c r="BL72" s="237"/>
      <c r="BM72" s="237"/>
      <c r="BN72" s="237"/>
      <c r="BO72" s="237"/>
      <c r="BP72" s="237"/>
      <c r="BQ72" s="234">
        <v>66</v>
      </c>
      <c r="BR72" s="239"/>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26"/>
    </row>
    <row r="73" spans="1:131" ht="26.25" customHeight="1" x14ac:dyDescent="0.15">
      <c r="A73" s="234">
        <v>6</v>
      </c>
      <c r="B73" s="1038"/>
      <c r="C73" s="1039"/>
      <c r="D73" s="1039"/>
      <c r="E73" s="1039"/>
      <c r="F73" s="1039"/>
      <c r="G73" s="1039"/>
      <c r="H73" s="1039"/>
      <c r="I73" s="1039"/>
      <c r="J73" s="1039"/>
      <c r="K73" s="1039"/>
      <c r="L73" s="1039"/>
      <c r="M73" s="1039"/>
      <c r="N73" s="1039"/>
      <c r="O73" s="1039"/>
      <c r="P73" s="1040"/>
      <c r="Q73" s="1041"/>
      <c r="R73" s="1035"/>
      <c r="S73" s="1035"/>
      <c r="T73" s="1035"/>
      <c r="U73" s="1035"/>
      <c r="V73" s="1035"/>
      <c r="W73" s="1035"/>
      <c r="X73" s="1035"/>
      <c r="Y73" s="1035"/>
      <c r="Z73" s="1035"/>
      <c r="AA73" s="1035"/>
      <c r="AB73" s="1035"/>
      <c r="AC73" s="1035"/>
      <c r="AD73" s="1035"/>
      <c r="AE73" s="1035"/>
      <c r="AF73" s="1035"/>
      <c r="AG73" s="1035"/>
      <c r="AH73" s="1035"/>
      <c r="AI73" s="1035"/>
      <c r="AJ73" s="1035"/>
      <c r="AK73" s="1035"/>
      <c r="AL73" s="1035"/>
      <c r="AM73" s="1035"/>
      <c r="AN73" s="1035"/>
      <c r="AO73" s="1035"/>
      <c r="AP73" s="1035"/>
      <c r="AQ73" s="1035"/>
      <c r="AR73" s="1035"/>
      <c r="AS73" s="1035"/>
      <c r="AT73" s="1035"/>
      <c r="AU73" s="1035"/>
      <c r="AV73" s="1035"/>
      <c r="AW73" s="1035"/>
      <c r="AX73" s="1035"/>
      <c r="AY73" s="1035"/>
      <c r="AZ73" s="1036"/>
      <c r="BA73" s="1036"/>
      <c r="BB73" s="1036"/>
      <c r="BC73" s="1036"/>
      <c r="BD73" s="1037"/>
      <c r="BE73" s="237"/>
      <c r="BF73" s="237"/>
      <c r="BG73" s="237"/>
      <c r="BH73" s="237"/>
      <c r="BI73" s="237"/>
      <c r="BJ73" s="237"/>
      <c r="BK73" s="237"/>
      <c r="BL73" s="237"/>
      <c r="BM73" s="237"/>
      <c r="BN73" s="237"/>
      <c r="BO73" s="237"/>
      <c r="BP73" s="237"/>
      <c r="BQ73" s="234">
        <v>67</v>
      </c>
      <c r="BR73" s="239"/>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26"/>
    </row>
    <row r="74" spans="1:131" ht="26.25" customHeight="1" x14ac:dyDescent="0.15">
      <c r="A74" s="234">
        <v>7</v>
      </c>
      <c r="B74" s="1038"/>
      <c r="C74" s="1039"/>
      <c r="D74" s="1039"/>
      <c r="E74" s="1039"/>
      <c r="F74" s="1039"/>
      <c r="G74" s="1039"/>
      <c r="H74" s="1039"/>
      <c r="I74" s="1039"/>
      <c r="J74" s="1039"/>
      <c r="K74" s="1039"/>
      <c r="L74" s="1039"/>
      <c r="M74" s="1039"/>
      <c r="N74" s="1039"/>
      <c r="O74" s="1039"/>
      <c r="P74" s="1040"/>
      <c r="Q74" s="1041"/>
      <c r="R74" s="1035"/>
      <c r="S74" s="1035"/>
      <c r="T74" s="1035"/>
      <c r="U74" s="1035"/>
      <c r="V74" s="1035"/>
      <c r="W74" s="1035"/>
      <c r="X74" s="1035"/>
      <c r="Y74" s="1035"/>
      <c r="Z74" s="1035"/>
      <c r="AA74" s="1035"/>
      <c r="AB74" s="1035"/>
      <c r="AC74" s="1035"/>
      <c r="AD74" s="1035"/>
      <c r="AE74" s="1035"/>
      <c r="AF74" s="1035"/>
      <c r="AG74" s="1035"/>
      <c r="AH74" s="1035"/>
      <c r="AI74" s="1035"/>
      <c r="AJ74" s="1035"/>
      <c r="AK74" s="1035"/>
      <c r="AL74" s="1035"/>
      <c r="AM74" s="1035"/>
      <c r="AN74" s="1035"/>
      <c r="AO74" s="1035"/>
      <c r="AP74" s="1035"/>
      <c r="AQ74" s="1035"/>
      <c r="AR74" s="1035"/>
      <c r="AS74" s="1035"/>
      <c r="AT74" s="1035"/>
      <c r="AU74" s="1035"/>
      <c r="AV74" s="1035"/>
      <c r="AW74" s="1035"/>
      <c r="AX74" s="1035"/>
      <c r="AY74" s="1035"/>
      <c r="AZ74" s="1036"/>
      <c r="BA74" s="1036"/>
      <c r="BB74" s="1036"/>
      <c r="BC74" s="1036"/>
      <c r="BD74" s="1037"/>
      <c r="BE74" s="237"/>
      <c r="BF74" s="237"/>
      <c r="BG74" s="237"/>
      <c r="BH74" s="237"/>
      <c r="BI74" s="237"/>
      <c r="BJ74" s="237"/>
      <c r="BK74" s="237"/>
      <c r="BL74" s="237"/>
      <c r="BM74" s="237"/>
      <c r="BN74" s="237"/>
      <c r="BO74" s="237"/>
      <c r="BP74" s="237"/>
      <c r="BQ74" s="234">
        <v>68</v>
      </c>
      <c r="BR74" s="239"/>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26"/>
    </row>
    <row r="75" spans="1:131" ht="26.25" customHeight="1" x14ac:dyDescent="0.15">
      <c r="A75" s="234">
        <v>8</v>
      </c>
      <c r="B75" s="1038"/>
      <c r="C75" s="1039"/>
      <c r="D75" s="1039"/>
      <c r="E75" s="1039"/>
      <c r="F75" s="1039"/>
      <c r="G75" s="1039"/>
      <c r="H75" s="1039"/>
      <c r="I75" s="1039"/>
      <c r="J75" s="1039"/>
      <c r="K75" s="1039"/>
      <c r="L75" s="1039"/>
      <c r="M75" s="1039"/>
      <c r="N75" s="1039"/>
      <c r="O75" s="1039"/>
      <c r="P75" s="1040"/>
      <c r="Q75" s="1042"/>
      <c r="R75" s="1043"/>
      <c r="S75" s="1043"/>
      <c r="T75" s="1043"/>
      <c r="U75" s="1044"/>
      <c r="V75" s="1045"/>
      <c r="W75" s="1043"/>
      <c r="X75" s="1043"/>
      <c r="Y75" s="1043"/>
      <c r="Z75" s="1044"/>
      <c r="AA75" s="1045"/>
      <c r="AB75" s="1043"/>
      <c r="AC75" s="1043"/>
      <c r="AD75" s="1043"/>
      <c r="AE75" s="1044"/>
      <c r="AF75" s="1045"/>
      <c r="AG75" s="1043"/>
      <c r="AH75" s="1043"/>
      <c r="AI75" s="1043"/>
      <c r="AJ75" s="1044"/>
      <c r="AK75" s="1045"/>
      <c r="AL75" s="1043"/>
      <c r="AM75" s="1043"/>
      <c r="AN75" s="1043"/>
      <c r="AO75" s="1044"/>
      <c r="AP75" s="1045"/>
      <c r="AQ75" s="1043"/>
      <c r="AR75" s="1043"/>
      <c r="AS75" s="1043"/>
      <c r="AT75" s="1044"/>
      <c r="AU75" s="1045"/>
      <c r="AV75" s="1043"/>
      <c r="AW75" s="1043"/>
      <c r="AX75" s="1043"/>
      <c r="AY75" s="1044"/>
      <c r="AZ75" s="1036"/>
      <c r="BA75" s="1036"/>
      <c r="BB75" s="1036"/>
      <c r="BC75" s="1036"/>
      <c r="BD75" s="1037"/>
      <c r="BE75" s="237"/>
      <c r="BF75" s="237"/>
      <c r="BG75" s="237"/>
      <c r="BH75" s="237"/>
      <c r="BI75" s="237"/>
      <c r="BJ75" s="237"/>
      <c r="BK75" s="237"/>
      <c r="BL75" s="237"/>
      <c r="BM75" s="237"/>
      <c r="BN75" s="237"/>
      <c r="BO75" s="237"/>
      <c r="BP75" s="237"/>
      <c r="BQ75" s="234">
        <v>69</v>
      </c>
      <c r="BR75" s="239"/>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26"/>
    </row>
    <row r="76" spans="1:131" ht="26.25" customHeight="1" x14ac:dyDescent="0.15">
      <c r="A76" s="234">
        <v>9</v>
      </c>
      <c r="B76" s="1038"/>
      <c r="C76" s="1039"/>
      <c r="D76" s="1039"/>
      <c r="E76" s="1039"/>
      <c r="F76" s="1039"/>
      <c r="G76" s="1039"/>
      <c r="H76" s="1039"/>
      <c r="I76" s="1039"/>
      <c r="J76" s="1039"/>
      <c r="K76" s="1039"/>
      <c r="L76" s="1039"/>
      <c r="M76" s="1039"/>
      <c r="N76" s="1039"/>
      <c r="O76" s="1039"/>
      <c r="P76" s="1040"/>
      <c r="Q76" s="1042"/>
      <c r="R76" s="1043"/>
      <c r="S76" s="1043"/>
      <c r="T76" s="1043"/>
      <c r="U76" s="1044"/>
      <c r="V76" s="1045"/>
      <c r="W76" s="1043"/>
      <c r="X76" s="1043"/>
      <c r="Y76" s="1043"/>
      <c r="Z76" s="1044"/>
      <c r="AA76" s="1045"/>
      <c r="AB76" s="1043"/>
      <c r="AC76" s="1043"/>
      <c r="AD76" s="1043"/>
      <c r="AE76" s="1044"/>
      <c r="AF76" s="1045"/>
      <c r="AG76" s="1043"/>
      <c r="AH76" s="1043"/>
      <c r="AI76" s="1043"/>
      <c r="AJ76" s="1044"/>
      <c r="AK76" s="1045"/>
      <c r="AL76" s="1043"/>
      <c r="AM76" s="1043"/>
      <c r="AN76" s="1043"/>
      <c r="AO76" s="1044"/>
      <c r="AP76" s="1045"/>
      <c r="AQ76" s="1043"/>
      <c r="AR76" s="1043"/>
      <c r="AS76" s="1043"/>
      <c r="AT76" s="1044"/>
      <c r="AU76" s="1045"/>
      <c r="AV76" s="1043"/>
      <c r="AW76" s="1043"/>
      <c r="AX76" s="1043"/>
      <c r="AY76" s="1044"/>
      <c r="AZ76" s="1036"/>
      <c r="BA76" s="1036"/>
      <c r="BB76" s="1036"/>
      <c r="BC76" s="1036"/>
      <c r="BD76" s="1037"/>
      <c r="BE76" s="237"/>
      <c r="BF76" s="237"/>
      <c r="BG76" s="237"/>
      <c r="BH76" s="237"/>
      <c r="BI76" s="237"/>
      <c r="BJ76" s="237"/>
      <c r="BK76" s="237"/>
      <c r="BL76" s="237"/>
      <c r="BM76" s="237"/>
      <c r="BN76" s="237"/>
      <c r="BO76" s="237"/>
      <c r="BP76" s="237"/>
      <c r="BQ76" s="234">
        <v>70</v>
      </c>
      <c r="BR76" s="239"/>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26"/>
    </row>
    <row r="77" spans="1:131" ht="26.25" customHeight="1" x14ac:dyDescent="0.15">
      <c r="A77" s="234">
        <v>10</v>
      </c>
      <c r="B77" s="1038"/>
      <c r="C77" s="1039"/>
      <c r="D77" s="1039"/>
      <c r="E77" s="1039"/>
      <c r="F77" s="1039"/>
      <c r="G77" s="1039"/>
      <c r="H77" s="1039"/>
      <c r="I77" s="1039"/>
      <c r="J77" s="1039"/>
      <c r="K77" s="1039"/>
      <c r="L77" s="1039"/>
      <c r="M77" s="1039"/>
      <c r="N77" s="1039"/>
      <c r="O77" s="1039"/>
      <c r="P77" s="1040"/>
      <c r="Q77" s="1042"/>
      <c r="R77" s="1043"/>
      <c r="S77" s="1043"/>
      <c r="T77" s="1043"/>
      <c r="U77" s="1044"/>
      <c r="V77" s="1045"/>
      <c r="W77" s="1043"/>
      <c r="X77" s="1043"/>
      <c r="Y77" s="1043"/>
      <c r="Z77" s="1044"/>
      <c r="AA77" s="1045"/>
      <c r="AB77" s="1043"/>
      <c r="AC77" s="1043"/>
      <c r="AD77" s="1043"/>
      <c r="AE77" s="1044"/>
      <c r="AF77" s="1045"/>
      <c r="AG77" s="1043"/>
      <c r="AH77" s="1043"/>
      <c r="AI77" s="1043"/>
      <c r="AJ77" s="1044"/>
      <c r="AK77" s="1045"/>
      <c r="AL77" s="1043"/>
      <c r="AM77" s="1043"/>
      <c r="AN77" s="1043"/>
      <c r="AO77" s="1044"/>
      <c r="AP77" s="1045"/>
      <c r="AQ77" s="1043"/>
      <c r="AR77" s="1043"/>
      <c r="AS77" s="1043"/>
      <c r="AT77" s="1044"/>
      <c r="AU77" s="1045"/>
      <c r="AV77" s="1043"/>
      <c r="AW77" s="1043"/>
      <c r="AX77" s="1043"/>
      <c r="AY77" s="1044"/>
      <c r="AZ77" s="1036"/>
      <c r="BA77" s="1036"/>
      <c r="BB77" s="1036"/>
      <c r="BC77" s="1036"/>
      <c r="BD77" s="1037"/>
      <c r="BE77" s="237"/>
      <c r="BF77" s="237"/>
      <c r="BG77" s="237"/>
      <c r="BH77" s="237"/>
      <c r="BI77" s="237"/>
      <c r="BJ77" s="237"/>
      <c r="BK77" s="237"/>
      <c r="BL77" s="237"/>
      <c r="BM77" s="237"/>
      <c r="BN77" s="237"/>
      <c r="BO77" s="237"/>
      <c r="BP77" s="237"/>
      <c r="BQ77" s="234">
        <v>71</v>
      </c>
      <c r="BR77" s="239"/>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26"/>
    </row>
    <row r="78" spans="1:131" ht="26.25" customHeight="1" x14ac:dyDescent="0.15">
      <c r="A78" s="234">
        <v>11</v>
      </c>
      <c r="B78" s="1038"/>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37"/>
      <c r="BF78" s="237"/>
      <c r="BG78" s="237"/>
      <c r="BH78" s="237"/>
      <c r="BI78" s="237"/>
      <c r="BJ78" s="226"/>
      <c r="BK78" s="226"/>
      <c r="BL78" s="226"/>
      <c r="BM78" s="226"/>
      <c r="BN78" s="226"/>
      <c r="BO78" s="237"/>
      <c r="BP78" s="237"/>
      <c r="BQ78" s="234">
        <v>72</v>
      </c>
      <c r="BR78" s="239"/>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26"/>
    </row>
    <row r="79" spans="1:131" ht="26.25" customHeight="1" x14ac:dyDescent="0.15">
      <c r="A79" s="234">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37"/>
      <c r="BF79" s="237"/>
      <c r="BG79" s="237"/>
      <c r="BH79" s="237"/>
      <c r="BI79" s="237"/>
      <c r="BJ79" s="226"/>
      <c r="BK79" s="226"/>
      <c r="BL79" s="226"/>
      <c r="BM79" s="226"/>
      <c r="BN79" s="226"/>
      <c r="BO79" s="237"/>
      <c r="BP79" s="237"/>
      <c r="BQ79" s="234">
        <v>73</v>
      </c>
      <c r="BR79" s="239"/>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26"/>
    </row>
    <row r="80" spans="1:131" ht="26.25" customHeight="1" x14ac:dyDescent="0.15">
      <c r="A80" s="234">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37"/>
      <c r="BF80" s="237"/>
      <c r="BG80" s="237"/>
      <c r="BH80" s="237"/>
      <c r="BI80" s="237"/>
      <c r="BJ80" s="237"/>
      <c r="BK80" s="237"/>
      <c r="BL80" s="237"/>
      <c r="BM80" s="237"/>
      <c r="BN80" s="237"/>
      <c r="BO80" s="237"/>
      <c r="BP80" s="237"/>
      <c r="BQ80" s="234">
        <v>74</v>
      </c>
      <c r="BR80" s="239"/>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26"/>
    </row>
    <row r="81" spans="1:131" ht="26.25" customHeight="1" x14ac:dyDescent="0.15">
      <c r="A81" s="234">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37"/>
      <c r="BF81" s="237"/>
      <c r="BG81" s="237"/>
      <c r="BH81" s="237"/>
      <c r="BI81" s="237"/>
      <c r="BJ81" s="237"/>
      <c r="BK81" s="237"/>
      <c r="BL81" s="237"/>
      <c r="BM81" s="237"/>
      <c r="BN81" s="237"/>
      <c r="BO81" s="237"/>
      <c r="BP81" s="237"/>
      <c r="BQ81" s="234">
        <v>75</v>
      </c>
      <c r="BR81" s="239"/>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26"/>
    </row>
    <row r="82" spans="1:131" ht="26.25" customHeight="1" x14ac:dyDescent="0.15">
      <c r="A82" s="234">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37"/>
      <c r="BF82" s="237"/>
      <c r="BG82" s="237"/>
      <c r="BH82" s="237"/>
      <c r="BI82" s="237"/>
      <c r="BJ82" s="237"/>
      <c r="BK82" s="237"/>
      <c r="BL82" s="237"/>
      <c r="BM82" s="237"/>
      <c r="BN82" s="237"/>
      <c r="BO82" s="237"/>
      <c r="BP82" s="237"/>
      <c r="BQ82" s="234">
        <v>76</v>
      </c>
      <c r="BR82" s="239"/>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26"/>
    </row>
    <row r="83" spans="1:131" ht="26.25" customHeight="1" x14ac:dyDescent="0.15">
      <c r="A83" s="234">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37"/>
      <c r="BF83" s="237"/>
      <c r="BG83" s="237"/>
      <c r="BH83" s="237"/>
      <c r="BI83" s="237"/>
      <c r="BJ83" s="237"/>
      <c r="BK83" s="237"/>
      <c r="BL83" s="237"/>
      <c r="BM83" s="237"/>
      <c r="BN83" s="237"/>
      <c r="BO83" s="237"/>
      <c r="BP83" s="237"/>
      <c r="BQ83" s="234">
        <v>77</v>
      </c>
      <c r="BR83" s="239"/>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26"/>
    </row>
    <row r="84" spans="1:131" ht="26.25" customHeight="1" x14ac:dyDescent="0.15">
      <c r="A84" s="234">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37"/>
      <c r="BF84" s="237"/>
      <c r="BG84" s="237"/>
      <c r="BH84" s="237"/>
      <c r="BI84" s="237"/>
      <c r="BJ84" s="237"/>
      <c r="BK84" s="237"/>
      <c r="BL84" s="237"/>
      <c r="BM84" s="237"/>
      <c r="BN84" s="237"/>
      <c r="BO84" s="237"/>
      <c r="BP84" s="237"/>
      <c r="BQ84" s="234">
        <v>78</v>
      </c>
      <c r="BR84" s="239"/>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26"/>
    </row>
    <row r="85" spans="1:131" ht="26.25" customHeight="1" x14ac:dyDescent="0.15">
      <c r="A85" s="234">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37"/>
      <c r="BF85" s="237"/>
      <c r="BG85" s="237"/>
      <c r="BH85" s="237"/>
      <c r="BI85" s="237"/>
      <c r="BJ85" s="237"/>
      <c r="BK85" s="237"/>
      <c r="BL85" s="237"/>
      <c r="BM85" s="237"/>
      <c r="BN85" s="237"/>
      <c r="BO85" s="237"/>
      <c r="BP85" s="237"/>
      <c r="BQ85" s="234">
        <v>79</v>
      </c>
      <c r="BR85" s="239"/>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26"/>
    </row>
    <row r="86" spans="1:131" ht="26.25" customHeight="1" x14ac:dyDescent="0.15">
      <c r="A86" s="234">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37"/>
      <c r="BF86" s="237"/>
      <c r="BG86" s="237"/>
      <c r="BH86" s="237"/>
      <c r="BI86" s="237"/>
      <c r="BJ86" s="237"/>
      <c r="BK86" s="237"/>
      <c r="BL86" s="237"/>
      <c r="BM86" s="237"/>
      <c r="BN86" s="237"/>
      <c r="BO86" s="237"/>
      <c r="BP86" s="237"/>
      <c r="BQ86" s="234">
        <v>80</v>
      </c>
      <c r="BR86" s="239"/>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26"/>
    </row>
    <row r="87" spans="1:131" ht="26.25" customHeight="1" x14ac:dyDescent="0.15">
      <c r="A87" s="240">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37"/>
      <c r="BF87" s="237"/>
      <c r="BG87" s="237"/>
      <c r="BH87" s="237"/>
      <c r="BI87" s="237"/>
      <c r="BJ87" s="237"/>
      <c r="BK87" s="237"/>
      <c r="BL87" s="237"/>
      <c r="BM87" s="237"/>
      <c r="BN87" s="237"/>
      <c r="BO87" s="237"/>
      <c r="BP87" s="237"/>
      <c r="BQ87" s="234">
        <v>81</v>
      </c>
      <c r="BR87" s="239"/>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26"/>
    </row>
    <row r="88" spans="1:131" ht="26.25" customHeight="1" thickBot="1" x14ac:dyDescent="0.2">
      <c r="A88" s="236" t="s">
        <v>388</v>
      </c>
      <c r="B88" s="1001" t="s">
        <v>412</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v>7685</v>
      </c>
      <c r="AG88" s="1023"/>
      <c r="AH88" s="1023"/>
      <c r="AI88" s="1023"/>
      <c r="AJ88" s="1023"/>
      <c r="AK88" s="1027"/>
      <c r="AL88" s="1027"/>
      <c r="AM88" s="1027"/>
      <c r="AN88" s="1027"/>
      <c r="AO88" s="1027"/>
      <c r="AP88" s="1023" t="s">
        <v>584</v>
      </c>
      <c r="AQ88" s="1023"/>
      <c r="AR88" s="1023"/>
      <c r="AS88" s="1023"/>
      <c r="AT88" s="1023"/>
      <c r="AU88" s="1023" t="s">
        <v>584</v>
      </c>
      <c r="AV88" s="1023"/>
      <c r="AW88" s="1023"/>
      <c r="AX88" s="1023"/>
      <c r="AY88" s="1023"/>
      <c r="AZ88" s="1024"/>
      <c r="BA88" s="1024"/>
      <c r="BB88" s="1024"/>
      <c r="BC88" s="1024"/>
      <c r="BD88" s="1025"/>
      <c r="BE88" s="237"/>
      <c r="BF88" s="237"/>
      <c r="BG88" s="237"/>
      <c r="BH88" s="237"/>
      <c r="BI88" s="237"/>
      <c r="BJ88" s="237"/>
      <c r="BK88" s="237"/>
      <c r="BL88" s="237"/>
      <c r="BM88" s="237"/>
      <c r="BN88" s="237"/>
      <c r="BO88" s="237"/>
      <c r="BP88" s="237"/>
      <c r="BQ88" s="234">
        <v>82</v>
      </c>
      <c r="BR88" s="239"/>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388</v>
      </c>
      <c r="BR102" s="1001" t="s">
        <v>413</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v>235</v>
      </c>
      <c r="CS102" s="1017"/>
      <c r="CT102" s="1017"/>
      <c r="CU102" s="1017"/>
      <c r="CV102" s="1018"/>
      <c r="CW102" s="1016">
        <v>51</v>
      </c>
      <c r="CX102" s="1017"/>
      <c r="CY102" s="1017"/>
      <c r="CZ102" s="1017"/>
      <c r="DA102" s="1018"/>
      <c r="DB102" s="1016"/>
      <c r="DC102" s="1017"/>
      <c r="DD102" s="1017"/>
      <c r="DE102" s="1017"/>
      <c r="DF102" s="1018"/>
      <c r="DG102" s="1016"/>
      <c r="DH102" s="1017"/>
      <c r="DI102" s="1017"/>
      <c r="DJ102" s="1017"/>
      <c r="DK102" s="1018"/>
      <c r="DL102" s="1016"/>
      <c r="DM102" s="1017"/>
      <c r="DN102" s="1017"/>
      <c r="DO102" s="1017"/>
      <c r="DP102" s="1018"/>
      <c r="DQ102" s="1016"/>
      <c r="DR102" s="1017"/>
      <c r="DS102" s="1017"/>
      <c r="DT102" s="1017"/>
      <c r="DU102" s="1018"/>
      <c r="DV102" s="1001"/>
      <c r="DW102" s="1002"/>
      <c r="DX102" s="1002"/>
      <c r="DY102" s="1002"/>
      <c r="DZ102" s="1003"/>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4" t="s">
        <v>414</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5" t="s">
        <v>415</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416</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417</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1006" t="s">
        <v>418</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419</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26" customFormat="1" ht="26.25" customHeight="1" x14ac:dyDescent="0.15">
      <c r="A109" s="959" t="s">
        <v>420</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421</v>
      </c>
      <c r="AB109" s="960"/>
      <c r="AC109" s="960"/>
      <c r="AD109" s="960"/>
      <c r="AE109" s="961"/>
      <c r="AF109" s="962" t="s">
        <v>422</v>
      </c>
      <c r="AG109" s="960"/>
      <c r="AH109" s="960"/>
      <c r="AI109" s="960"/>
      <c r="AJ109" s="961"/>
      <c r="AK109" s="962" t="s">
        <v>303</v>
      </c>
      <c r="AL109" s="960"/>
      <c r="AM109" s="960"/>
      <c r="AN109" s="960"/>
      <c r="AO109" s="961"/>
      <c r="AP109" s="962" t="s">
        <v>423</v>
      </c>
      <c r="AQ109" s="960"/>
      <c r="AR109" s="960"/>
      <c r="AS109" s="960"/>
      <c r="AT109" s="993"/>
      <c r="AU109" s="959" t="s">
        <v>420</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421</v>
      </c>
      <c r="BR109" s="960"/>
      <c r="BS109" s="960"/>
      <c r="BT109" s="960"/>
      <c r="BU109" s="961"/>
      <c r="BV109" s="962" t="s">
        <v>422</v>
      </c>
      <c r="BW109" s="960"/>
      <c r="BX109" s="960"/>
      <c r="BY109" s="960"/>
      <c r="BZ109" s="961"/>
      <c r="CA109" s="962" t="s">
        <v>303</v>
      </c>
      <c r="CB109" s="960"/>
      <c r="CC109" s="960"/>
      <c r="CD109" s="960"/>
      <c r="CE109" s="961"/>
      <c r="CF109" s="1000" t="s">
        <v>423</v>
      </c>
      <c r="CG109" s="1000"/>
      <c r="CH109" s="1000"/>
      <c r="CI109" s="1000"/>
      <c r="CJ109" s="1000"/>
      <c r="CK109" s="962" t="s">
        <v>424</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421</v>
      </c>
      <c r="DH109" s="960"/>
      <c r="DI109" s="960"/>
      <c r="DJ109" s="960"/>
      <c r="DK109" s="961"/>
      <c r="DL109" s="962" t="s">
        <v>422</v>
      </c>
      <c r="DM109" s="960"/>
      <c r="DN109" s="960"/>
      <c r="DO109" s="960"/>
      <c r="DP109" s="961"/>
      <c r="DQ109" s="962" t="s">
        <v>303</v>
      </c>
      <c r="DR109" s="960"/>
      <c r="DS109" s="960"/>
      <c r="DT109" s="960"/>
      <c r="DU109" s="961"/>
      <c r="DV109" s="962" t="s">
        <v>423</v>
      </c>
      <c r="DW109" s="960"/>
      <c r="DX109" s="960"/>
      <c r="DY109" s="960"/>
      <c r="DZ109" s="993"/>
    </row>
    <row r="110" spans="1:131" s="226" customFormat="1" ht="26.25" customHeight="1" x14ac:dyDescent="0.15">
      <c r="A110" s="871" t="s">
        <v>425</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902013</v>
      </c>
      <c r="AB110" s="953"/>
      <c r="AC110" s="953"/>
      <c r="AD110" s="953"/>
      <c r="AE110" s="954"/>
      <c r="AF110" s="955">
        <v>895991</v>
      </c>
      <c r="AG110" s="953"/>
      <c r="AH110" s="953"/>
      <c r="AI110" s="953"/>
      <c r="AJ110" s="954"/>
      <c r="AK110" s="955">
        <v>900199</v>
      </c>
      <c r="AL110" s="953"/>
      <c r="AM110" s="953"/>
      <c r="AN110" s="953"/>
      <c r="AO110" s="954"/>
      <c r="AP110" s="956">
        <v>12.7</v>
      </c>
      <c r="AQ110" s="957"/>
      <c r="AR110" s="957"/>
      <c r="AS110" s="957"/>
      <c r="AT110" s="958"/>
      <c r="AU110" s="994" t="s">
        <v>73</v>
      </c>
      <c r="AV110" s="995"/>
      <c r="AW110" s="995"/>
      <c r="AX110" s="995"/>
      <c r="AY110" s="995"/>
      <c r="AZ110" s="924" t="s">
        <v>426</v>
      </c>
      <c r="BA110" s="872"/>
      <c r="BB110" s="872"/>
      <c r="BC110" s="872"/>
      <c r="BD110" s="872"/>
      <c r="BE110" s="872"/>
      <c r="BF110" s="872"/>
      <c r="BG110" s="872"/>
      <c r="BH110" s="872"/>
      <c r="BI110" s="872"/>
      <c r="BJ110" s="872"/>
      <c r="BK110" s="872"/>
      <c r="BL110" s="872"/>
      <c r="BM110" s="872"/>
      <c r="BN110" s="872"/>
      <c r="BO110" s="872"/>
      <c r="BP110" s="873"/>
      <c r="BQ110" s="925">
        <v>9643138</v>
      </c>
      <c r="BR110" s="906"/>
      <c r="BS110" s="906"/>
      <c r="BT110" s="906"/>
      <c r="BU110" s="906"/>
      <c r="BV110" s="906">
        <v>9415874</v>
      </c>
      <c r="BW110" s="906"/>
      <c r="BX110" s="906"/>
      <c r="BY110" s="906"/>
      <c r="BZ110" s="906"/>
      <c r="CA110" s="906">
        <v>9989201</v>
      </c>
      <c r="CB110" s="906"/>
      <c r="CC110" s="906"/>
      <c r="CD110" s="906"/>
      <c r="CE110" s="906"/>
      <c r="CF110" s="930">
        <v>140.9</v>
      </c>
      <c r="CG110" s="931"/>
      <c r="CH110" s="931"/>
      <c r="CI110" s="931"/>
      <c r="CJ110" s="931"/>
      <c r="CK110" s="990" t="s">
        <v>427</v>
      </c>
      <c r="CL110" s="883"/>
      <c r="CM110" s="924" t="s">
        <v>428</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136</v>
      </c>
      <c r="DH110" s="906"/>
      <c r="DI110" s="906"/>
      <c r="DJ110" s="906"/>
      <c r="DK110" s="906"/>
      <c r="DL110" s="906" t="s">
        <v>136</v>
      </c>
      <c r="DM110" s="906"/>
      <c r="DN110" s="906"/>
      <c r="DO110" s="906"/>
      <c r="DP110" s="906"/>
      <c r="DQ110" s="906" t="s">
        <v>136</v>
      </c>
      <c r="DR110" s="906"/>
      <c r="DS110" s="906"/>
      <c r="DT110" s="906"/>
      <c r="DU110" s="906"/>
      <c r="DV110" s="907" t="s">
        <v>136</v>
      </c>
      <c r="DW110" s="907"/>
      <c r="DX110" s="907"/>
      <c r="DY110" s="907"/>
      <c r="DZ110" s="908"/>
    </row>
    <row r="111" spans="1:131" s="226" customFormat="1" ht="26.25" customHeight="1" x14ac:dyDescent="0.15">
      <c r="A111" s="838" t="s">
        <v>429</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136</v>
      </c>
      <c r="AB111" s="983"/>
      <c r="AC111" s="983"/>
      <c r="AD111" s="983"/>
      <c r="AE111" s="984"/>
      <c r="AF111" s="985" t="s">
        <v>136</v>
      </c>
      <c r="AG111" s="983"/>
      <c r="AH111" s="983"/>
      <c r="AI111" s="983"/>
      <c r="AJ111" s="984"/>
      <c r="AK111" s="985" t="s">
        <v>136</v>
      </c>
      <c r="AL111" s="983"/>
      <c r="AM111" s="983"/>
      <c r="AN111" s="983"/>
      <c r="AO111" s="984"/>
      <c r="AP111" s="986" t="s">
        <v>136</v>
      </c>
      <c r="AQ111" s="987"/>
      <c r="AR111" s="987"/>
      <c r="AS111" s="987"/>
      <c r="AT111" s="988"/>
      <c r="AU111" s="996"/>
      <c r="AV111" s="997"/>
      <c r="AW111" s="997"/>
      <c r="AX111" s="997"/>
      <c r="AY111" s="997"/>
      <c r="AZ111" s="879" t="s">
        <v>430</v>
      </c>
      <c r="BA111" s="816"/>
      <c r="BB111" s="816"/>
      <c r="BC111" s="816"/>
      <c r="BD111" s="816"/>
      <c r="BE111" s="816"/>
      <c r="BF111" s="816"/>
      <c r="BG111" s="816"/>
      <c r="BH111" s="816"/>
      <c r="BI111" s="816"/>
      <c r="BJ111" s="816"/>
      <c r="BK111" s="816"/>
      <c r="BL111" s="816"/>
      <c r="BM111" s="816"/>
      <c r="BN111" s="816"/>
      <c r="BO111" s="816"/>
      <c r="BP111" s="817"/>
      <c r="BQ111" s="880" t="s">
        <v>136</v>
      </c>
      <c r="BR111" s="881"/>
      <c r="BS111" s="881"/>
      <c r="BT111" s="881"/>
      <c r="BU111" s="881"/>
      <c r="BV111" s="881" t="s">
        <v>136</v>
      </c>
      <c r="BW111" s="881"/>
      <c r="BX111" s="881"/>
      <c r="BY111" s="881"/>
      <c r="BZ111" s="881"/>
      <c r="CA111" s="881" t="s">
        <v>136</v>
      </c>
      <c r="CB111" s="881"/>
      <c r="CC111" s="881"/>
      <c r="CD111" s="881"/>
      <c r="CE111" s="881"/>
      <c r="CF111" s="939" t="s">
        <v>136</v>
      </c>
      <c r="CG111" s="940"/>
      <c r="CH111" s="940"/>
      <c r="CI111" s="940"/>
      <c r="CJ111" s="940"/>
      <c r="CK111" s="991"/>
      <c r="CL111" s="885"/>
      <c r="CM111" s="879" t="s">
        <v>431</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136</v>
      </c>
      <c r="DH111" s="881"/>
      <c r="DI111" s="881"/>
      <c r="DJ111" s="881"/>
      <c r="DK111" s="881"/>
      <c r="DL111" s="881" t="s">
        <v>136</v>
      </c>
      <c r="DM111" s="881"/>
      <c r="DN111" s="881"/>
      <c r="DO111" s="881"/>
      <c r="DP111" s="881"/>
      <c r="DQ111" s="881" t="s">
        <v>136</v>
      </c>
      <c r="DR111" s="881"/>
      <c r="DS111" s="881"/>
      <c r="DT111" s="881"/>
      <c r="DU111" s="881"/>
      <c r="DV111" s="858" t="s">
        <v>136</v>
      </c>
      <c r="DW111" s="858"/>
      <c r="DX111" s="858"/>
      <c r="DY111" s="858"/>
      <c r="DZ111" s="859"/>
    </row>
    <row r="112" spans="1:131" s="226" customFormat="1" ht="26.25" customHeight="1" x14ac:dyDescent="0.15">
      <c r="A112" s="976" t="s">
        <v>432</v>
      </c>
      <c r="B112" s="977"/>
      <c r="C112" s="816" t="s">
        <v>433</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136</v>
      </c>
      <c r="AB112" s="844"/>
      <c r="AC112" s="844"/>
      <c r="AD112" s="844"/>
      <c r="AE112" s="845"/>
      <c r="AF112" s="846" t="s">
        <v>136</v>
      </c>
      <c r="AG112" s="844"/>
      <c r="AH112" s="844"/>
      <c r="AI112" s="844"/>
      <c r="AJ112" s="845"/>
      <c r="AK112" s="846" t="s">
        <v>136</v>
      </c>
      <c r="AL112" s="844"/>
      <c r="AM112" s="844"/>
      <c r="AN112" s="844"/>
      <c r="AO112" s="845"/>
      <c r="AP112" s="888" t="s">
        <v>136</v>
      </c>
      <c r="AQ112" s="889"/>
      <c r="AR112" s="889"/>
      <c r="AS112" s="889"/>
      <c r="AT112" s="890"/>
      <c r="AU112" s="996"/>
      <c r="AV112" s="997"/>
      <c r="AW112" s="997"/>
      <c r="AX112" s="997"/>
      <c r="AY112" s="997"/>
      <c r="AZ112" s="879" t="s">
        <v>434</v>
      </c>
      <c r="BA112" s="816"/>
      <c r="BB112" s="816"/>
      <c r="BC112" s="816"/>
      <c r="BD112" s="816"/>
      <c r="BE112" s="816"/>
      <c r="BF112" s="816"/>
      <c r="BG112" s="816"/>
      <c r="BH112" s="816"/>
      <c r="BI112" s="816"/>
      <c r="BJ112" s="816"/>
      <c r="BK112" s="816"/>
      <c r="BL112" s="816"/>
      <c r="BM112" s="816"/>
      <c r="BN112" s="816"/>
      <c r="BO112" s="816"/>
      <c r="BP112" s="817"/>
      <c r="BQ112" s="880">
        <v>5201291</v>
      </c>
      <c r="BR112" s="881"/>
      <c r="BS112" s="881"/>
      <c r="BT112" s="881"/>
      <c r="BU112" s="881"/>
      <c r="BV112" s="881">
        <v>5375693</v>
      </c>
      <c r="BW112" s="881"/>
      <c r="BX112" s="881"/>
      <c r="BY112" s="881"/>
      <c r="BZ112" s="881"/>
      <c r="CA112" s="881">
        <v>5289482</v>
      </c>
      <c r="CB112" s="881"/>
      <c r="CC112" s="881"/>
      <c r="CD112" s="881"/>
      <c r="CE112" s="881"/>
      <c r="CF112" s="939">
        <v>74.599999999999994</v>
      </c>
      <c r="CG112" s="940"/>
      <c r="CH112" s="940"/>
      <c r="CI112" s="940"/>
      <c r="CJ112" s="940"/>
      <c r="CK112" s="991"/>
      <c r="CL112" s="885"/>
      <c r="CM112" s="879" t="s">
        <v>435</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136</v>
      </c>
      <c r="DH112" s="881"/>
      <c r="DI112" s="881"/>
      <c r="DJ112" s="881"/>
      <c r="DK112" s="881"/>
      <c r="DL112" s="881" t="s">
        <v>136</v>
      </c>
      <c r="DM112" s="881"/>
      <c r="DN112" s="881"/>
      <c r="DO112" s="881"/>
      <c r="DP112" s="881"/>
      <c r="DQ112" s="881" t="s">
        <v>136</v>
      </c>
      <c r="DR112" s="881"/>
      <c r="DS112" s="881"/>
      <c r="DT112" s="881"/>
      <c r="DU112" s="881"/>
      <c r="DV112" s="858" t="s">
        <v>136</v>
      </c>
      <c r="DW112" s="858"/>
      <c r="DX112" s="858"/>
      <c r="DY112" s="858"/>
      <c r="DZ112" s="859"/>
    </row>
    <row r="113" spans="1:130" s="226" customFormat="1" ht="26.25" customHeight="1" x14ac:dyDescent="0.15">
      <c r="A113" s="978"/>
      <c r="B113" s="979"/>
      <c r="C113" s="816" t="s">
        <v>436</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333750</v>
      </c>
      <c r="AB113" s="983"/>
      <c r="AC113" s="983"/>
      <c r="AD113" s="983"/>
      <c r="AE113" s="984"/>
      <c r="AF113" s="985">
        <v>297036</v>
      </c>
      <c r="AG113" s="983"/>
      <c r="AH113" s="983"/>
      <c r="AI113" s="983"/>
      <c r="AJ113" s="984"/>
      <c r="AK113" s="985">
        <v>283888</v>
      </c>
      <c r="AL113" s="983"/>
      <c r="AM113" s="983"/>
      <c r="AN113" s="983"/>
      <c r="AO113" s="984"/>
      <c r="AP113" s="986">
        <v>4</v>
      </c>
      <c r="AQ113" s="987"/>
      <c r="AR113" s="987"/>
      <c r="AS113" s="987"/>
      <c r="AT113" s="988"/>
      <c r="AU113" s="996"/>
      <c r="AV113" s="997"/>
      <c r="AW113" s="997"/>
      <c r="AX113" s="997"/>
      <c r="AY113" s="997"/>
      <c r="AZ113" s="879" t="s">
        <v>437</v>
      </c>
      <c r="BA113" s="816"/>
      <c r="BB113" s="816"/>
      <c r="BC113" s="816"/>
      <c r="BD113" s="816"/>
      <c r="BE113" s="816"/>
      <c r="BF113" s="816"/>
      <c r="BG113" s="816"/>
      <c r="BH113" s="816"/>
      <c r="BI113" s="816"/>
      <c r="BJ113" s="816"/>
      <c r="BK113" s="816"/>
      <c r="BL113" s="816"/>
      <c r="BM113" s="816"/>
      <c r="BN113" s="816"/>
      <c r="BO113" s="816"/>
      <c r="BP113" s="817"/>
      <c r="BQ113" s="880" t="s">
        <v>136</v>
      </c>
      <c r="BR113" s="881"/>
      <c r="BS113" s="881"/>
      <c r="BT113" s="881"/>
      <c r="BU113" s="881"/>
      <c r="BV113" s="881" t="s">
        <v>136</v>
      </c>
      <c r="BW113" s="881"/>
      <c r="BX113" s="881"/>
      <c r="BY113" s="881"/>
      <c r="BZ113" s="881"/>
      <c r="CA113" s="881" t="s">
        <v>136</v>
      </c>
      <c r="CB113" s="881"/>
      <c r="CC113" s="881"/>
      <c r="CD113" s="881"/>
      <c r="CE113" s="881"/>
      <c r="CF113" s="939" t="s">
        <v>136</v>
      </c>
      <c r="CG113" s="940"/>
      <c r="CH113" s="940"/>
      <c r="CI113" s="940"/>
      <c r="CJ113" s="940"/>
      <c r="CK113" s="991"/>
      <c r="CL113" s="885"/>
      <c r="CM113" s="879" t="s">
        <v>438</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136</v>
      </c>
      <c r="DH113" s="844"/>
      <c r="DI113" s="844"/>
      <c r="DJ113" s="844"/>
      <c r="DK113" s="845"/>
      <c r="DL113" s="846" t="s">
        <v>136</v>
      </c>
      <c r="DM113" s="844"/>
      <c r="DN113" s="844"/>
      <c r="DO113" s="844"/>
      <c r="DP113" s="845"/>
      <c r="DQ113" s="846" t="s">
        <v>136</v>
      </c>
      <c r="DR113" s="844"/>
      <c r="DS113" s="844"/>
      <c r="DT113" s="844"/>
      <c r="DU113" s="845"/>
      <c r="DV113" s="888" t="s">
        <v>136</v>
      </c>
      <c r="DW113" s="889"/>
      <c r="DX113" s="889"/>
      <c r="DY113" s="889"/>
      <c r="DZ113" s="890"/>
    </row>
    <row r="114" spans="1:130" s="226" customFormat="1" ht="26.25" customHeight="1" x14ac:dyDescent="0.15">
      <c r="A114" s="978"/>
      <c r="B114" s="979"/>
      <c r="C114" s="816" t="s">
        <v>439</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t="s">
        <v>136</v>
      </c>
      <c r="AB114" s="844"/>
      <c r="AC114" s="844"/>
      <c r="AD114" s="844"/>
      <c r="AE114" s="845"/>
      <c r="AF114" s="846" t="s">
        <v>136</v>
      </c>
      <c r="AG114" s="844"/>
      <c r="AH114" s="844"/>
      <c r="AI114" s="844"/>
      <c r="AJ114" s="845"/>
      <c r="AK114" s="846" t="s">
        <v>136</v>
      </c>
      <c r="AL114" s="844"/>
      <c r="AM114" s="844"/>
      <c r="AN114" s="844"/>
      <c r="AO114" s="845"/>
      <c r="AP114" s="888" t="s">
        <v>136</v>
      </c>
      <c r="AQ114" s="889"/>
      <c r="AR114" s="889"/>
      <c r="AS114" s="889"/>
      <c r="AT114" s="890"/>
      <c r="AU114" s="996"/>
      <c r="AV114" s="997"/>
      <c r="AW114" s="997"/>
      <c r="AX114" s="997"/>
      <c r="AY114" s="997"/>
      <c r="AZ114" s="879" t="s">
        <v>440</v>
      </c>
      <c r="BA114" s="816"/>
      <c r="BB114" s="816"/>
      <c r="BC114" s="816"/>
      <c r="BD114" s="816"/>
      <c r="BE114" s="816"/>
      <c r="BF114" s="816"/>
      <c r="BG114" s="816"/>
      <c r="BH114" s="816"/>
      <c r="BI114" s="816"/>
      <c r="BJ114" s="816"/>
      <c r="BK114" s="816"/>
      <c r="BL114" s="816"/>
      <c r="BM114" s="816"/>
      <c r="BN114" s="816"/>
      <c r="BO114" s="816"/>
      <c r="BP114" s="817"/>
      <c r="BQ114" s="880" t="s">
        <v>136</v>
      </c>
      <c r="BR114" s="881"/>
      <c r="BS114" s="881"/>
      <c r="BT114" s="881"/>
      <c r="BU114" s="881"/>
      <c r="BV114" s="881" t="s">
        <v>136</v>
      </c>
      <c r="BW114" s="881"/>
      <c r="BX114" s="881"/>
      <c r="BY114" s="881"/>
      <c r="BZ114" s="881"/>
      <c r="CA114" s="881" t="s">
        <v>136</v>
      </c>
      <c r="CB114" s="881"/>
      <c r="CC114" s="881"/>
      <c r="CD114" s="881"/>
      <c r="CE114" s="881"/>
      <c r="CF114" s="939" t="s">
        <v>136</v>
      </c>
      <c r="CG114" s="940"/>
      <c r="CH114" s="940"/>
      <c r="CI114" s="940"/>
      <c r="CJ114" s="940"/>
      <c r="CK114" s="991"/>
      <c r="CL114" s="885"/>
      <c r="CM114" s="879" t="s">
        <v>441</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136</v>
      </c>
      <c r="DH114" s="844"/>
      <c r="DI114" s="844"/>
      <c r="DJ114" s="844"/>
      <c r="DK114" s="845"/>
      <c r="DL114" s="846" t="s">
        <v>136</v>
      </c>
      <c r="DM114" s="844"/>
      <c r="DN114" s="844"/>
      <c r="DO114" s="844"/>
      <c r="DP114" s="845"/>
      <c r="DQ114" s="846" t="s">
        <v>136</v>
      </c>
      <c r="DR114" s="844"/>
      <c r="DS114" s="844"/>
      <c r="DT114" s="844"/>
      <c r="DU114" s="845"/>
      <c r="DV114" s="888" t="s">
        <v>136</v>
      </c>
      <c r="DW114" s="889"/>
      <c r="DX114" s="889"/>
      <c r="DY114" s="889"/>
      <c r="DZ114" s="890"/>
    </row>
    <row r="115" spans="1:130" s="226" customFormat="1" ht="26.25" customHeight="1" x14ac:dyDescent="0.15">
      <c r="A115" s="978"/>
      <c r="B115" s="979"/>
      <c r="C115" s="816" t="s">
        <v>442</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t="s">
        <v>136</v>
      </c>
      <c r="AB115" s="983"/>
      <c r="AC115" s="983"/>
      <c r="AD115" s="983"/>
      <c r="AE115" s="984"/>
      <c r="AF115" s="985" t="s">
        <v>136</v>
      </c>
      <c r="AG115" s="983"/>
      <c r="AH115" s="983"/>
      <c r="AI115" s="983"/>
      <c r="AJ115" s="984"/>
      <c r="AK115" s="985" t="s">
        <v>136</v>
      </c>
      <c r="AL115" s="983"/>
      <c r="AM115" s="983"/>
      <c r="AN115" s="983"/>
      <c r="AO115" s="984"/>
      <c r="AP115" s="986" t="s">
        <v>136</v>
      </c>
      <c r="AQ115" s="987"/>
      <c r="AR115" s="987"/>
      <c r="AS115" s="987"/>
      <c r="AT115" s="988"/>
      <c r="AU115" s="996"/>
      <c r="AV115" s="997"/>
      <c r="AW115" s="997"/>
      <c r="AX115" s="997"/>
      <c r="AY115" s="997"/>
      <c r="AZ115" s="879" t="s">
        <v>443</v>
      </c>
      <c r="BA115" s="816"/>
      <c r="BB115" s="816"/>
      <c r="BC115" s="816"/>
      <c r="BD115" s="816"/>
      <c r="BE115" s="816"/>
      <c r="BF115" s="816"/>
      <c r="BG115" s="816"/>
      <c r="BH115" s="816"/>
      <c r="BI115" s="816"/>
      <c r="BJ115" s="816"/>
      <c r="BK115" s="816"/>
      <c r="BL115" s="816"/>
      <c r="BM115" s="816"/>
      <c r="BN115" s="816"/>
      <c r="BO115" s="816"/>
      <c r="BP115" s="817"/>
      <c r="BQ115" s="880">
        <v>17601</v>
      </c>
      <c r="BR115" s="881"/>
      <c r="BS115" s="881"/>
      <c r="BT115" s="881"/>
      <c r="BU115" s="881"/>
      <c r="BV115" s="881">
        <v>1471</v>
      </c>
      <c r="BW115" s="881"/>
      <c r="BX115" s="881"/>
      <c r="BY115" s="881"/>
      <c r="BZ115" s="881"/>
      <c r="CA115" s="881" t="s">
        <v>136</v>
      </c>
      <c r="CB115" s="881"/>
      <c r="CC115" s="881"/>
      <c r="CD115" s="881"/>
      <c r="CE115" s="881"/>
      <c r="CF115" s="939" t="s">
        <v>136</v>
      </c>
      <c r="CG115" s="940"/>
      <c r="CH115" s="940"/>
      <c r="CI115" s="940"/>
      <c r="CJ115" s="940"/>
      <c r="CK115" s="991"/>
      <c r="CL115" s="885"/>
      <c r="CM115" s="879" t="s">
        <v>444</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136</v>
      </c>
      <c r="DH115" s="844"/>
      <c r="DI115" s="844"/>
      <c r="DJ115" s="844"/>
      <c r="DK115" s="845"/>
      <c r="DL115" s="846" t="s">
        <v>136</v>
      </c>
      <c r="DM115" s="844"/>
      <c r="DN115" s="844"/>
      <c r="DO115" s="844"/>
      <c r="DP115" s="845"/>
      <c r="DQ115" s="846" t="s">
        <v>136</v>
      </c>
      <c r="DR115" s="844"/>
      <c r="DS115" s="844"/>
      <c r="DT115" s="844"/>
      <c r="DU115" s="845"/>
      <c r="DV115" s="888" t="s">
        <v>136</v>
      </c>
      <c r="DW115" s="889"/>
      <c r="DX115" s="889"/>
      <c r="DY115" s="889"/>
      <c r="DZ115" s="890"/>
    </row>
    <row r="116" spans="1:130" s="226" customFormat="1" ht="26.25" customHeight="1" x14ac:dyDescent="0.15">
      <c r="A116" s="980"/>
      <c r="B116" s="981"/>
      <c r="C116" s="903" t="s">
        <v>445</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t="s">
        <v>136</v>
      </c>
      <c r="AB116" s="844"/>
      <c r="AC116" s="844"/>
      <c r="AD116" s="844"/>
      <c r="AE116" s="845"/>
      <c r="AF116" s="846" t="s">
        <v>136</v>
      </c>
      <c r="AG116" s="844"/>
      <c r="AH116" s="844"/>
      <c r="AI116" s="844"/>
      <c r="AJ116" s="845"/>
      <c r="AK116" s="846" t="s">
        <v>136</v>
      </c>
      <c r="AL116" s="844"/>
      <c r="AM116" s="844"/>
      <c r="AN116" s="844"/>
      <c r="AO116" s="845"/>
      <c r="AP116" s="888" t="s">
        <v>136</v>
      </c>
      <c r="AQ116" s="889"/>
      <c r="AR116" s="889"/>
      <c r="AS116" s="889"/>
      <c r="AT116" s="890"/>
      <c r="AU116" s="996"/>
      <c r="AV116" s="997"/>
      <c r="AW116" s="997"/>
      <c r="AX116" s="997"/>
      <c r="AY116" s="997"/>
      <c r="AZ116" s="973" t="s">
        <v>446</v>
      </c>
      <c r="BA116" s="974"/>
      <c r="BB116" s="974"/>
      <c r="BC116" s="974"/>
      <c r="BD116" s="974"/>
      <c r="BE116" s="974"/>
      <c r="BF116" s="974"/>
      <c r="BG116" s="974"/>
      <c r="BH116" s="974"/>
      <c r="BI116" s="974"/>
      <c r="BJ116" s="974"/>
      <c r="BK116" s="974"/>
      <c r="BL116" s="974"/>
      <c r="BM116" s="974"/>
      <c r="BN116" s="974"/>
      <c r="BO116" s="974"/>
      <c r="BP116" s="975"/>
      <c r="BQ116" s="880" t="s">
        <v>136</v>
      </c>
      <c r="BR116" s="881"/>
      <c r="BS116" s="881"/>
      <c r="BT116" s="881"/>
      <c r="BU116" s="881"/>
      <c r="BV116" s="881" t="s">
        <v>136</v>
      </c>
      <c r="BW116" s="881"/>
      <c r="BX116" s="881"/>
      <c r="BY116" s="881"/>
      <c r="BZ116" s="881"/>
      <c r="CA116" s="881" t="s">
        <v>136</v>
      </c>
      <c r="CB116" s="881"/>
      <c r="CC116" s="881"/>
      <c r="CD116" s="881"/>
      <c r="CE116" s="881"/>
      <c r="CF116" s="939" t="s">
        <v>136</v>
      </c>
      <c r="CG116" s="940"/>
      <c r="CH116" s="940"/>
      <c r="CI116" s="940"/>
      <c r="CJ116" s="940"/>
      <c r="CK116" s="991"/>
      <c r="CL116" s="885"/>
      <c r="CM116" s="879" t="s">
        <v>447</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136</v>
      </c>
      <c r="DH116" s="844"/>
      <c r="DI116" s="844"/>
      <c r="DJ116" s="844"/>
      <c r="DK116" s="845"/>
      <c r="DL116" s="846" t="s">
        <v>136</v>
      </c>
      <c r="DM116" s="844"/>
      <c r="DN116" s="844"/>
      <c r="DO116" s="844"/>
      <c r="DP116" s="845"/>
      <c r="DQ116" s="846" t="s">
        <v>136</v>
      </c>
      <c r="DR116" s="844"/>
      <c r="DS116" s="844"/>
      <c r="DT116" s="844"/>
      <c r="DU116" s="845"/>
      <c r="DV116" s="888" t="s">
        <v>136</v>
      </c>
      <c r="DW116" s="889"/>
      <c r="DX116" s="889"/>
      <c r="DY116" s="889"/>
      <c r="DZ116" s="890"/>
    </row>
    <row r="117" spans="1:130" s="226" customFormat="1" ht="26.25" customHeight="1" x14ac:dyDescent="0.15">
      <c r="A117" s="959" t="s">
        <v>186</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448</v>
      </c>
      <c r="Z117" s="961"/>
      <c r="AA117" s="966">
        <v>1235763</v>
      </c>
      <c r="AB117" s="967"/>
      <c r="AC117" s="967"/>
      <c r="AD117" s="967"/>
      <c r="AE117" s="968"/>
      <c r="AF117" s="969">
        <v>1193027</v>
      </c>
      <c r="AG117" s="967"/>
      <c r="AH117" s="967"/>
      <c r="AI117" s="967"/>
      <c r="AJ117" s="968"/>
      <c r="AK117" s="969">
        <v>1184087</v>
      </c>
      <c r="AL117" s="967"/>
      <c r="AM117" s="967"/>
      <c r="AN117" s="967"/>
      <c r="AO117" s="968"/>
      <c r="AP117" s="970"/>
      <c r="AQ117" s="971"/>
      <c r="AR117" s="971"/>
      <c r="AS117" s="971"/>
      <c r="AT117" s="972"/>
      <c r="AU117" s="996"/>
      <c r="AV117" s="997"/>
      <c r="AW117" s="997"/>
      <c r="AX117" s="997"/>
      <c r="AY117" s="997"/>
      <c r="AZ117" s="927" t="s">
        <v>449</v>
      </c>
      <c r="BA117" s="928"/>
      <c r="BB117" s="928"/>
      <c r="BC117" s="928"/>
      <c r="BD117" s="928"/>
      <c r="BE117" s="928"/>
      <c r="BF117" s="928"/>
      <c r="BG117" s="928"/>
      <c r="BH117" s="928"/>
      <c r="BI117" s="928"/>
      <c r="BJ117" s="928"/>
      <c r="BK117" s="928"/>
      <c r="BL117" s="928"/>
      <c r="BM117" s="928"/>
      <c r="BN117" s="928"/>
      <c r="BO117" s="928"/>
      <c r="BP117" s="929"/>
      <c r="BQ117" s="880" t="s">
        <v>136</v>
      </c>
      <c r="BR117" s="881"/>
      <c r="BS117" s="881"/>
      <c r="BT117" s="881"/>
      <c r="BU117" s="881"/>
      <c r="BV117" s="881" t="s">
        <v>136</v>
      </c>
      <c r="BW117" s="881"/>
      <c r="BX117" s="881"/>
      <c r="BY117" s="881"/>
      <c r="BZ117" s="881"/>
      <c r="CA117" s="881" t="s">
        <v>136</v>
      </c>
      <c r="CB117" s="881"/>
      <c r="CC117" s="881"/>
      <c r="CD117" s="881"/>
      <c r="CE117" s="881"/>
      <c r="CF117" s="939" t="s">
        <v>136</v>
      </c>
      <c r="CG117" s="940"/>
      <c r="CH117" s="940"/>
      <c r="CI117" s="940"/>
      <c r="CJ117" s="940"/>
      <c r="CK117" s="991"/>
      <c r="CL117" s="885"/>
      <c r="CM117" s="879" t="s">
        <v>450</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136</v>
      </c>
      <c r="DH117" s="844"/>
      <c r="DI117" s="844"/>
      <c r="DJ117" s="844"/>
      <c r="DK117" s="845"/>
      <c r="DL117" s="846" t="s">
        <v>136</v>
      </c>
      <c r="DM117" s="844"/>
      <c r="DN117" s="844"/>
      <c r="DO117" s="844"/>
      <c r="DP117" s="845"/>
      <c r="DQ117" s="846" t="s">
        <v>136</v>
      </c>
      <c r="DR117" s="844"/>
      <c r="DS117" s="844"/>
      <c r="DT117" s="844"/>
      <c r="DU117" s="845"/>
      <c r="DV117" s="888" t="s">
        <v>136</v>
      </c>
      <c r="DW117" s="889"/>
      <c r="DX117" s="889"/>
      <c r="DY117" s="889"/>
      <c r="DZ117" s="890"/>
    </row>
    <row r="118" spans="1:130" s="226" customFormat="1" ht="26.25" customHeight="1" x14ac:dyDescent="0.15">
      <c r="A118" s="959" t="s">
        <v>424</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421</v>
      </c>
      <c r="AB118" s="960"/>
      <c r="AC118" s="960"/>
      <c r="AD118" s="960"/>
      <c r="AE118" s="961"/>
      <c r="AF118" s="962" t="s">
        <v>422</v>
      </c>
      <c r="AG118" s="960"/>
      <c r="AH118" s="960"/>
      <c r="AI118" s="960"/>
      <c r="AJ118" s="961"/>
      <c r="AK118" s="962" t="s">
        <v>303</v>
      </c>
      <c r="AL118" s="960"/>
      <c r="AM118" s="960"/>
      <c r="AN118" s="960"/>
      <c r="AO118" s="961"/>
      <c r="AP118" s="963" t="s">
        <v>423</v>
      </c>
      <c r="AQ118" s="964"/>
      <c r="AR118" s="964"/>
      <c r="AS118" s="964"/>
      <c r="AT118" s="965"/>
      <c r="AU118" s="996"/>
      <c r="AV118" s="997"/>
      <c r="AW118" s="997"/>
      <c r="AX118" s="997"/>
      <c r="AY118" s="997"/>
      <c r="AZ118" s="902" t="s">
        <v>451</v>
      </c>
      <c r="BA118" s="903"/>
      <c r="BB118" s="903"/>
      <c r="BC118" s="903"/>
      <c r="BD118" s="903"/>
      <c r="BE118" s="903"/>
      <c r="BF118" s="903"/>
      <c r="BG118" s="903"/>
      <c r="BH118" s="903"/>
      <c r="BI118" s="903"/>
      <c r="BJ118" s="903"/>
      <c r="BK118" s="903"/>
      <c r="BL118" s="903"/>
      <c r="BM118" s="903"/>
      <c r="BN118" s="903"/>
      <c r="BO118" s="903"/>
      <c r="BP118" s="904"/>
      <c r="BQ118" s="943" t="s">
        <v>136</v>
      </c>
      <c r="BR118" s="909"/>
      <c r="BS118" s="909"/>
      <c r="BT118" s="909"/>
      <c r="BU118" s="909"/>
      <c r="BV118" s="909" t="s">
        <v>136</v>
      </c>
      <c r="BW118" s="909"/>
      <c r="BX118" s="909"/>
      <c r="BY118" s="909"/>
      <c r="BZ118" s="909"/>
      <c r="CA118" s="909" t="s">
        <v>136</v>
      </c>
      <c r="CB118" s="909"/>
      <c r="CC118" s="909"/>
      <c r="CD118" s="909"/>
      <c r="CE118" s="909"/>
      <c r="CF118" s="939" t="s">
        <v>136</v>
      </c>
      <c r="CG118" s="940"/>
      <c r="CH118" s="940"/>
      <c r="CI118" s="940"/>
      <c r="CJ118" s="940"/>
      <c r="CK118" s="991"/>
      <c r="CL118" s="885"/>
      <c r="CM118" s="879" t="s">
        <v>452</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136</v>
      </c>
      <c r="DH118" s="844"/>
      <c r="DI118" s="844"/>
      <c r="DJ118" s="844"/>
      <c r="DK118" s="845"/>
      <c r="DL118" s="846" t="s">
        <v>136</v>
      </c>
      <c r="DM118" s="844"/>
      <c r="DN118" s="844"/>
      <c r="DO118" s="844"/>
      <c r="DP118" s="845"/>
      <c r="DQ118" s="846" t="s">
        <v>136</v>
      </c>
      <c r="DR118" s="844"/>
      <c r="DS118" s="844"/>
      <c r="DT118" s="844"/>
      <c r="DU118" s="845"/>
      <c r="DV118" s="888" t="s">
        <v>136</v>
      </c>
      <c r="DW118" s="889"/>
      <c r="DX118" s="889"/>
      <c r="DY118" s="889"/>
      <c r="DZ118" s="890"/>
    </row>
    <row r="119" spans="1:130" s="226" customFormat="1" ht="26.25" customHeight="1" x14ac:dyDescent="0.15">
      <c r="A119" s="882" t="s">
        <v>427</v>
      </c>
      <c r="B119" s="883"/>
      <c r="C119" s="924" t="s">
        <v>428</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136</v>
      </c>
      <c r="AB119" s="953"/>
      <c r="AC119" s="953"/>
      <c r="AD119" s="953"/>
      <c r="AE119" s="954"/>
      <c r="AF119" s="955" t="s">
        <v>136</v>
      </c>
      <c r="AG119" s="953"/>
      <c r="AH119" s="953"/>
      <c r="AI119" s="953"/>
      <c r="AJ119" s="954"/>
      <c r="AK119" s="955" t="s">
        <v>136</v>
      </c>
      <c r="AL119" s="953"/>
      <c r="AM119" s="953"/>
      <c r="AN119" s="953"/>
      <c r="AO119" s="954"/>
      <c r="AP119" s="956" t="s">
        <v>136</v>
      </c>
      <c r="AQ119" s="957"/>
      <c r="AR119" s="957"/>
      <c r="AS119" s="957"/>
      <c r="AT119" s="958"/>
      <c r="AU119" s="998"/>
      <c r="AV119" s="999"/>
      <c r="AW119" s="999"/>
      <c r="AX119" s="999"/>
      <c r="AY119" s="999"/>
      <c r="AZ119" s="247" t="s">
        <v>186</v>
      </c>
      <c r="BA119" s="247"/>
      <c r="BB119" s="247"/>
      <c r="BC119" s="247"/>
      <c r="BD119" s="247"/>
      <c r="BE119" s="247"/>
      <c r="BF119" s="247"/>
      <c r="BG119" s="247"/>
      <c r="BH119" s="247"/>
      <c r="BI119" s="247"/>
      <c r="BJ119" s="247"/>
      <c r="BK119" s="247"/>
      <c r="BL119" s="247"/>
      <c r="BM119" s="247"/>
      <c r="BN119" s="247"/>
      <c r="BO119" s="941" t="s">
        <v>453</v>
      </c>
      <c r="BP119" s="942"/>
      <c r="BQ119" s="943">
        <v>14862030</v>
      </c>
      <c r="BR119" s="909"/>
      <c r="BS119" s="909"/>
      <c r="BT119" s="909"/>
      <c r="BU119" s="909"/>
      <c r="BV119" s="909">
        <v>14793038</v>
      </c>
      <c r="BW119" s="909"/>
      <c r="BX119" s="909"/>
      <c r="BY119" s="909"/>
      <c r="BZ119" s="909"/>
      <c r="CA119" s="909">
        <v>15278683</v>
      </c>
      <c r="CB119" s="909"/>
      <c r="CC119" s="909"/>
      <c r="CD119" s="909"/>
      <c r="CE119" s="909"/>
      <c r="CF119" s="812"/>
      <c r="CG119" s="813"/>
      <c r="CH119" s="813"/>
      <c r="CI119" s="813"/>
      <c r="CJ119" s="898"/>
      <c r="CK119" s="992"/>
      <c r="CL119" s="887"/>
      <c r="CM119" s="902" t="s">
        <v>454</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t="s">
        <v>136</v>
      </c>
      <c r="DH119" s="828"/>
      <c r="DI119" s="828"/>
      <c r="DJ119" s="828"/>
      <c r="DK119" s="829"/>
      <c r="DL119" s="830" t="s">
        <v>136</v>
      </c>
      <c r="DM119" s="828"/>
      <c r="DN119" s="828"/>
      <c r="DO119" s="828"/>
      <c r="DP119" s="829"/>
      <c r="DQ119" s="830" t="s">
        <v>136</v>
      </c>
      <c r="DR119" s="828"/>
      <c r="DS119" s="828"/>
      <c r="DT119" s="828"/>
      <c r="DU119" s="829"/>
      <c r="DV119" s="912" t="s">
        <v>136</v>
      </c>
      <c r="DW119" s="913"/>
      <c r="DX119" s="913"/>
      <c r="DY119" s="913"/>
      <c r="DZ119" s="914"/>
    </row>
    <row r="120" spans="1:130" s="226" customFormat="1" ht="26.25" customHeight="1" x14ac:dyDescent="0.15">
      <c r="A120" s="884"/>
      <c r="B120" s="885"/>
      <c r="C120" s="879" t="s">
        <v>431</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136</v>
      </c>
      <c r="AB120" s="844"/>
      <c r="AC120" s="844"/>
      <c r="AD120" s="844"/>
      <c r="AE120" s="845"/>
      <c r="AF120" s="846" t="s">
        <v>136</v>
      </c>
      <c r="AG120" s="844"/>
      <c r="AH120" s="844"/>
      <c r="AI120" s="844"/>
      <c r="AJ120" s="845"/>
      <c r="AK120" s="846" t="s">
        <v>136</v>
      </c>
      <c r="AL120" s="844"/>
      <c r="AM120" s="844"/>
      <c r="AN120" s="844"/>
      <c r="AO120" s="845"/>
      <c r="AP120" s="888" t="s">
        <v>136</v>
      </c>
      <c r="AQ120" s="889"/>
      <c r="AR120" s="889"/>
      <c r="AS120" s="889"/>
      <c r="AT120" s="890"/>
      <c r="AU120" s="944" t="s">
        <v>455</v>
      </c>
      <c r="AV120" s="945"/>
      <c r="AW120" s="945"/>
      <c r="AX120" s="945"/>
      <c r="AY120" s="946"/>
      <c r="AZ120" s="924" t="s">
        <v>456</v>
      </c>
      <c r="BA120" s="872"/>
      <c r="BB120" s="872"/>
      <c r="BC120" s="872"/>
      <c r="BD120" s="872"/>
      <c r="BE120" s="872"/>
      <c r="BF120" s="872"/>
      <c r="BG120" s="872"/>
      <c r="BH120" s="872"/>
      <c r="BI120" s="872"/>
      <c r="BJ120" s="872"/>
      <c r="BK120" s="872"/>
      <c r="BL120" s="872"/>
      <c r="BM120" s="872"/>
      <c r="BN120" s="872"/>
      <c r="BO120" s="872"/>
      <c r="BP120" s="873"/>
      <c r="BQ120" s="925">
        <v>3208547</v>
      </c>
      <c r="BR120" s="906"/>
      <c r="BS120" s="906"/>
      <c r="BT120" s="906"/>
      <c r="BU120" s="906"/>
      <c r="BV120" s="906">
        <v>3297584</v>
      </c>
      <c r="BW120" s="906"/>
      <c r="BX120" s="906"/>
      <c r="BY120" s="906"/>
      <c r="BZ120" s="906"/>
      <c r="CA120" s="906">
        <v>4051023</v>
      </c>
      <c r="CB120" s="906"/>
      <c r="CC120" s="906"/>
      <c r="CD120" s="906"/>
      <c r="CE120" s="906"/>
      <c r="CF120" s="930">
        <v>57.1</v>
      </c>
      <c r="CG120" s="931"/>
      <c r="CH120" s="931"/>
      <c r="CI120" s="931"/>
      <c r="CJ120" s="931"/>
      <c r="CK120" s="932" t="s">
        <v>457</v>
      </c>
      <c r="CL120" s="916"/>
      <c r="CM120" s="916"/>
      <c r="CN120" s="916"/>
      <c r="CO120" s="917"/>
      <c r="CP120" s="936" t="s">
        <v>406</v>
      </c>
      <c r="CQ120" s="937"/>
      <c r="CR120" s="937"/>
      <c r="CS120" s="937"/>
      <c r="CT120" s="937"/>
      <c r="CU120" s="937"/>
      <c r="CV120" s="937"/>
      <c r="CW120" s="937"/>
      <c r="CX120" s="937"/>
      <c r="CY120" s="937"/>
      <c r="CZ120" s="937"/>
      <c r="DA120" s="937"/>
      <c r="DB120" s="937"/>
      <c r="DC120" s="937"/>
      <c r="DD120" s="937"/>
      <c r="DE120" s="937"/>
      <c r="DF120" s="938"/>
      <c r="DG120" s="925" t="s">
        <v>136</v>
      </c>
      <c r="DH120" s="906"/>
      <c r="DI120" s="906"/>
      <c r="DJ120" s="906"/>
      <c r="DK120" s="906"/>
      <c r="DL120" s="906">
        <v>5375693</v>
      </c>
      <c r="DM120" s="906"/>
      <c r="DN120" s="906"/>
      <c r="DO120" s="906"/>
      <c r="DP120" s="906"/>
      <c r="DQ120" s="906">
        <v>5289482</v>
      </c>
      <c r="DR120" s="906"/>
      <c r="DS120" s="906"/>
      <c r="DT120" s="906"/>
      <c r="DU120" s="906"/>
      <c r="DV120" s="907">
        <v>74.599999999999994</v>
      </c>
      <c r="DW120" s="907"/>
      <c r="DX120" s="907"/>
      <c r="DY120" s="907"/>
      <c r="DZ120" s="908"/>
    </row>
    <row r="121" spans="1:130" s="226" customFormat="1" ht="26.25" customHeight="1" x14ac:dyDescent="0.15">
      <c r="A121" s="884"/>
      <c r="B121" s="885"/>
      <c r="C121" s="927" t="s">
        <v>458</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136</v>
      </c>
      <c r="AB121" s="844"/>
      <c r="AC121" s="844"/>
      <c r="AD121" s="844"/>
      <c r="AE121" s="845"/>
      <c r="AF121" s="846" t="s">
        <v>136</v>
      </c>
      <c r="AG121" s="844"/>
      <c r="AH121" s="844"/>
      <c r="AI121" s="844"/>
      <c r="AJ121" s="845"/>
      <c r="AK121" s="846" t="s">
        <v>136</v>
      </c>
      <c r="AL121" s="844"/>
      <c r="AM121" s="844"/>
      <c r="AN121" s="844"/>
      <c r="AO121" s="845"/>
      <c r="AP121" s="888" t="s">
        <v>136</v>
      </c>
      <c r="AQ121" s="889"/>
      <c r="AR121" s="889"/>
      <c r="AS121" s="889"/>
      <c r="AT121" s="890"/>
      <c r="AU121" s="947"/>
      <c r="AV121" s="948"/>
      <c r="AW121" s="948"/>
      <c r="AX121" s="948"/>
      <c r="AY121" s="949"/>
      <c r="AZ121" s="879" t="s">
        <v>459</v>
      </c>
      <c r="BA121" s="816"/>
      <c r="BB121" s="816"/>
      <c r="BC121" s="816"/>
      <c r="BD121" s="816"/>
      <c r="BE121" s="816"/>
      <c r="BF121" s="816"/>
      <c r="BG121" s="816"/>
      <c r="BH121" s="816"/>
      <c r="BI121" s="816"/>
      <c r="BJ121" s="816"/>
      <c r="BK121" s="816"/>
      <c r="BL121" s="816"/>
      <c r="BM121" s="816"/>
      <c r="BN121" s="816"/>
      <c r="BO121" s="816"/>
      <c r="BP121" s="817"/>
      <c r="BQ121" s="880">
        <v>739944</v>
      </c>
      <c r="BR121" s="881"/>
      <c r="BS121" s="881"/>
      <c r="BT121" s="881"/>
      <c r="BU121" s="881"/>
      <c r="BV121" s="881">
        <v>786122</v>
      </c>
      <c r="BW121" s="881"/>
      <c r="BX121" s="881"/>
      <c r="BY121" s="881"/>
      <c r="BZ121" s="881"/>
      <c r="CA121" s="881">
        <v>815229</v>
      </c>
      <c r="CB121" s="881"/>
      <c r="CC121" s="881"/>
      <c r="CD121" s="881"/>
      <c r="CE121" s="881"/>
      <c r="CF121" s="939">
        <v>11.5</v>
      </c>
      <c r="CG121" s="940"/>
      <c r="CH121" s="940"/>
      <c r="CI121" s="940"/>
      <c r="CJ121" s="940"/>
      <c r="CK121" s="933"/>
      <c r="CL121" s="919"/>
      <c r="CM121" s="919"/>
      <c r="CN121" s="919"/>
      <c r="CO121" s="920"/>
      <c r="CP121" s="899" t="s">
        <v>401</v>
      </c>
      <c r="CQ121" s="900"/>
      <c r="CR121" s="900"/>
      <c r="CS121" s="900"/>
      <c r="CT121" s="900"/>
      <c r="CU121" s="900"/>
      <c r="CV121" s="900"/>
      <c r="CW121" s="900"/>
      <c r="CX121" s="900"/>
      <c r="CY121" s="900"/>
      <c r="CZ121" s="900"/>
      <c r="DA121" s="900"/>
      <c r="DB121" s="900"/>
      <c r="DC121" s="900"/>
      <c r="DD121" s="900"/>
      <c r="DE121" s="900"/>
      <c r="DF121" s="901"/>
      <c r="DG121" s="880" t="s">
        <v>136</v>
      </c>
      <c r="DH121" s="881"/>
      <c r="DI121" s="881"/>
      <c r="DJ121" s="881"/>
      <c r="DK121" s="881"/>
      <c r="DL121" s="881" t="s">
        <v>136</v>
      </c>
      <c r="DM121" s="881"/>
      <c r="DN121" s="881"/>
      <c r="DO121" s="881"/>
      <c r="DP121" s="881"/>
      <c r="DQ121" s="881" t="s">
        <v>136</v>
      </c>
      <c r="DR121" s="881"/>
      <c r="DS121" s="881"/>
      <c r="DT121" s="881"/>
      <c r="DU121" s="881"/>
      <c r="DV121" s="858" t="s">
        <v>136</v>
      </c>
      <c r="DW121" s="858"/>
      <c r="DX121" s="858"/>
      <c r="DY121" s="858"/>
      <c r="DZ121" s="859"/>
    </row>
    <row r="122" spans="1:130" s="226" customFormat="1" ht="26.25" customHeight="1" x14ac:dyDescent="0.15">
      <c r="A122" s="884"/>
      <c r="B122" s="885"/>
      <c r="C122" s="879" t="s">
        <v>441</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136</v>
      </c>
      <c r="AB122" s="844"/>
      <c r="AC122" s="844"/>
      <c r="AD122" s="844"/>
      <c r="AE122" s="845"/>
      <c r="AF122" s="846" t="s">
        <v>136</v>
      </c>
      <c r="AG122" s="844"/>
      <c r="AH122" s="844"/>
      <c r="AI122" s="844"/>
      <c r="AJ122" s="845"/>
      <c r="AK122" s="846" t="s">
        <v>136</v>
      </c>
      <c r="AL122" s="844"/>
      <c r="AM122" s="844"/>
      <c r="AN122" s="844"/>
      <c r="AO122" s="845"/>
      <c r="AP122" s="888" t="s">
        <v>136</v>
      </c>
      <c r="AQ122" s="889"/>
      <c r="AR122" s="889"/>
      <c r="AS122" s="889"/>
      <c r="AT122" s="890"/>
      <c r="AU122" s="947"/>
      <c r="AV122" s="948"/>
      <c r="AW122" s="948"/>
      <c r="AX122" s="948"/>
      <c r="AY122" s="949"/>
      <c r="AZ122" s="902" t="s">
        <v>460</v>
      </c>
      <c r="BA122" s="903"/>
      <c r="BB122" s="903"/>
      <c r="BC122" s="903"/>
      <c r="BD122" s="903"/>
      <c r="BE122" s="903"/>
      <c r="BF122" s="903"/>
      <c r="BG122" s="903"/>
      <c r="BH122" s="903"/>
      <c r="BI122" s="903"/>
      <c r="BJ122" s="903"/>
      <c r="BK122" s="903"/>
      <c r="BL122" s="903"/>
      <c r="BM122" s="903"/>
      <c r="BN122" s="903"/>
      <c r="BO122" s="903"/>
      <c r="BP122" s="904"/>
      <c r="BQ122" s="943">
        <v>11255582</v>
      </c>
      <c r="BR122" s="909"/>
      <c r="BS122" s="909"/>
      <c r="BT122" s="909"/>
      <c r="BU122" s="909"/>
      <c r="BV122" s="909">
        <v>11185237</v>
      </c>
      <c r="BW122" s="909"/>
      <c r="BX122" s="909"/>
      <c r="BY122" s="909"/>
      <c r="BZ122" s="909"/>
      <c r="CA122" s="909">
        <v>11303853</v>
      </c>
      <c r="CB122" s="909"/>
      <c r="CC122" s="909"/>
      <c r="CD122" s="909"/>
      <c r="CE122" s="909"/>
      <c r="CF122" s="910">
        <v>159.4</v>
      </c>
      <c r="CG122" s="911"/>
      <c r="CH122" s="911"/>
      <c r="CI122" s="911"/>
      <c r="CJ122" s="911"/>
      <c r="CK122" s="933"/>
      <c r="CL122" s="919"/>
      <c r="CM122" s="919"/>
      <c r="CN122" s="919"/>
      <c r="CO122" s="920"/>
      <c r="CP122" s="899" t="s">
        <v>403</v>
      </c>
      <c r="CQ122" s="900"/>
      <c r="CR122" s="900"/>
      <c r="CS122" s="900"/>
      <c r="CT122" s="900"/>
      <c r="CU122" s="900"/>
      <c r="CV122" s="900"/>
      <c r="CW122" s="900"/>
      <c r="CX122" s="900"/>
      <c r="CY122" s="900"/>
      <c r="CZ122" s="900"/>
      <c r="DA122" s="900"/>
      <c r="DB122" s="900"/>
      <c r="DC122" s="900"/>
      <c r="DD122" s="900"/>
      <c r="DE122" s="900"/>
      <c r="DF122" s="901"/>
      <c r="DG122" s="880" t="s">
        <v>136</v>
      </c>
      <c r="DH122" s="881"/>
      <c r="DI122" s="881"/>
      <c r="DJ122" s="881"/>
      <c r="DK122" s="881"/>
      <c r="DL122" s="881" t="s">
        <v>136</v>
      </c>
      <c r="DM122" s="881"/>
      <c r="DN122" s="881"/>
      <c r="DO122" s="881"/>
      <c r="DP122" s="881"/>
      <c r="DQ122" s="881" t="s">
        <v>136</v>
      </c>
      <c r="DR122" s="881"/>
      <c r="DS122" s="881"/>
      <c r="DT122" s="881"/>
      <c r="DU122" s="881"/>
      <c r="DV122" s="858" t="s">
        <v>136</v>
      </c>
      <c r="DW122" s="858"/>
      <c r="DX122" s="858"/>
      <c r="DY122" s="858"/>
      <c r="DZ122" s="859"/>
    </row>
    <row r="123" spans="1:130" s="226" customFormat="1" ht="26.25" customHeight="1" x14ac:dyDescent="0.15">
      <c r="A123" s="884"/>
      <c r="B123" s="885"/>
      <c r="C123" s="879" t="s">
        <v>447</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136</v>
      </c>
      <c r="AB123" s="844"/>
      <c r="AC123" s="844"/>
      <c r="AD123" s="844"/>
      <c r="AE123" s="845"/>
      <c r="AF123" s="846" t="s">
        <v>136</v>
      </c>
      <c r="AG123" s="844"/>
      <c r="AH123" s="844"/>
      <c r="AI123" s="844"/>
      <c r="AJ123" s="845"/>
      <c r="AK123" s="846" t="s">
        <v>136</v>
      </c>
      <c r="AL123" s="844"/>
      <c r="AM123" s="844"/>
      <c r="AN123" s="844"/>
      <c r="AO123" s="845"/>
      <c r="AP123" s="888" t="s">
        <v>136</v>
      </c>
      <c r="AQ123" s="889"/>
      <c r="AR123" s="889"/>
      <c r="AS123" s="889"/>
      <c r="AT123" s="890"/>
      <c r="AU123" s="950"/>
      <c r="AV123" s="951"/>
      <c r="AW123" s="951"/>
      <c r="AX123" s="951"/>
      <c r="AY123" s="951"/>
      <c r="AZ123" s="247" t="s">
        <v>186</v>
      </c>
      <c r="BA123" s="247"/>
      <c r="BB123" s="247"/>
      <c r="BC123" s="247"/>
      <c r="BD123" s="247"/>
      <c r="BE123" s="247"/>
      <c r="BF123" s="247"/>
      <c r="BG123" s="247"/>
      <c r="BH123" s="247"/>
      <c r="BI123" s="247"/>
      <c r="BJ123" s="247"/>
      <c r="BK123" s="247"/>
      <c r="BL123" s="247"/>
      <c r="BM123" s="247"/>
      <c r="BN123" s="247"/>
      <c r="BO123" s="941" t="s">
        <v>461</v>
      </c>
      <c r="BP123" s="942"/>
      <c r="BQ123" s="896">
        <v>15204073</v>
      </c>
      <c r="BR123" s="897"/>
      <c r="BS123" s="897"/>
      <c r="BT123" s="897"/>
      <c r="BU123" s="897"/>
      <c r="BV123" s="897">
        <v>15268943</v>
      </c>
      <c r="BW123" s="897"/>
      <c r="BX123" s="897"/>
      <c r="BY123" s="897"/>
      <c r="BZ123" s="897"/>
      <c r="CA123" s="897">
        <v>16170105</v>
      </c>
      <c r="CB123" s="897"/>
      <c r="CC123" s="897"/>
      <c r="CD123" s="897"/>
      <c r="CE123" s="897"/>
      <c r="CF123" s="812"/>
      <c r="CG123" s="813"/>
      <c r="CH123" s="813"/>
      <c r="CI123" s="813"/>
      <c r="CJ123" s="898"/>
      <c r="CK123" s="933"/>
      <c r="CL123" s="919"/>
      <c r="CM123" s="919"/>
      <c r="CN123" s="919"/>
      <c r="CO123" s="920"/>
      <c r="CP123" s="899" t="s">
        <v>402</v>
      </c>
      <c r="CQ123" s="900"/>
      <c r="CR123" s="900"/>
      <c r="CS123" s="900"/>
      <c r="CT123" s="900"/>
      <c r="CU123" s="900"/>
      <c r="CV123" s="900"/>
      <c r="CW123" s="900"/>
      <c r="CX123" s="900"/>
      <c r="CY123" s="900"/>
      <c r="CZ123" s="900"/>
      <c r="DA123" s="900"/>
      <c r="DB123" s="900"/>
      <c r="DC123" s="900"/>
      <c r="DD123" s="900"/>
      <c r="DE123" s="900"/>
      <c r="DF123" s="901"/>
      <c r="DG123" s="843" t="s">
        <v>136</v>
      </c>
      <c r="DH123" s="844"/>
      <c r="DI123" s="844"/>
      <c r="DJ123" s="844"/>
      <c r="DK123" s="845"/>
      <c r="DL123" s="846" t="s">
        <v>136</v>
      </c>
      <c r="DM123" s="844"/>
      <c r="DN123" s="844"/>
      <c r="DO123" s="844"/>
      <c r="DP123" s="845"/>
      <c r="DQ123" s="846" t="s">
        <v>136</v>
      </c>
      <c r="DR123" s="844"/>
      <c r="DS123" s="844"/>
      <c r="DT123" s="844"/>
      <c r="DU123" s="845"/>
      <c r="DV123" s="888" t="s">
        <v>136</v>
      </c>
      <c r="DW123" s="889"/>
      <c r="DX123" s="889"/>
      <c r="DY123" s="889"/>
      <c r="DZ123" s="890"/>
    </row>
    <row r="124" spans="1:130" s="226" customFormat="1" ht="26.25" customHeight="1" thickBot="1" x14ac:dyDescent="0.2">
      <c r="A124" s="884"/>
      <c r="B124" s="885"/>
      <c r="C124" s="879" t="s">
        <v>450</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136</v>
      </c>
      <c r="AB124" s="844"/>
      <c r="AC124" s="844"/>
      <c r="AD124" s="844"/>
      <c r="AE124" s="845"/>
      <c r="AF124" s="846" t="s">
        <v>136</v>
      </c>
      <c r="AG124" s="844"/>
      <c r="AH124" s="844"/>
      <c r="AI124" s="844"/>
      <c r="AJ124" s="845"/>
      <c r="AK124" s="846" t="s">
        <v>136</v>
      </c>
      <c r="AL124" s="844"/>
      <c r="AM124" s="844"/>
      <c r="AN124" s="844"/>
      <c r="AO124" s="845"/>
      <c r="AP124" s="888" t="s">
        <v>136</v>
      </c>
      <c r="AQ124" s="889"/>
      <c r="AR124" s="889"/>
      <c r="AS124" s="889"/>
      <c r="AT124" s="890"/>
      <c r="AU124" s="891" t="s">
        <v>462</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t="s">
        <v>136</v>
      </c>
      <c r="BR124" s="895"/>
      <c r="BS124" s="895"/>
      <c r="BT124" s="895"/>
      <c r="BU124" s="895"/>
      <c r="BV124" s="895" t="s">
        <v>136</v>
      </c>
      <c r="BW124" s="895"/>
      <c r="BX124" s="895"/>
      <c r="BY124" s="895"/>
      <c r="BZ124" s="895"/>
      <c r="CA124" s="895" t="s">
        <v>136</v>
      </c>
      <c r="CB124" s="895"/>
      <c r="CC124" s="895"/>
      <c r="CD124" s="895"/>
      <c r="CE124" s="895"/>
      <c r="CF124" s="790"/>
      <c r="CG124" s="791"/>
      <c r="CH124" s="791"/>
      <c r="CI124" s="791"/>
      <c r="CJ124" s="926"/>
      <c r="CK124" s="934"/>
      <c r="CL124" s="934"/>
      <c r="CM124" s="934"/>
      <c r="CN124" s="934"/>
      <c r="CO124" s="935"/>
      <c r="CP124" s="899" t="s">
        <v>463</v>
      </c>
      <c r="CQ124" s="900"/>
      <c r="CR124" s="900"/>
      <c r="CS124" s="900"/>
      <c r="CT124" s="900"/>
      <c r="CU124" s="900"/>
      <c r="CV124" s="900"/>
      <c r="CW124" s="900"/>
      <c r="CX124" s="900"/>
      <c r="CY124" s="900"/>
      <c r="CZ124" s="900"/>
      <c r="DA124" s="900"/>
      <c r="DB124" s="900"/>
      <c r="DC124" s="900"/>
      <c r="DD124" s="900"/>
      <c r="DE124" s="900"/>
      <c r="DF124" s="901"/>
      <c r="DG124" s="827">
        <v>5201291</v>
      </c>
      <c r="DH124" s="828"/>
      <c r="DI124" s="828"/>
      <c r="DJ124" s="828"/>
      <c r="DK124" s="829"/>
      <c r="DL124" s="830" t="s">
        <v>136</v>
      </c>
      <c r="DM124" s="828"/>
      <c r="DN124" s="828"/>
      <c r="DO124" s="828"/>
      <c r="DP124" s="829"/>
      <c r="DQ124" s="830" t="s">
        <v>136</v>
      </c>
      <c r="DR124" s="828"/>
      <c r="DS124" s="828"/>
      <c r="DT124" s="828"/>
      <c r="DU124" s="829"/>
      <c r="DV124" s="912" t="s">
        <v>136</v>
      </c>
      <c r="DW124" s="913"/>
      <c r="DX124" s="913"/>
      <c r="DY124" s="913"/>
      <c r="DZ124" s="914"/>
    </row>
    <row r="125" spans="1:130" s="226" customFormat="1" ht="26.25" customHeight="1" x14ac:dyDescent="0.15">
      <c r="A125" s="884"/>
      <c r="B125" s="885"/>
      <c r="C125" s="879" t="s">
        <v>452</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136</v>
      </c>
      <c r="AB125" s="844"/>
      <c r="AC125" s="844"/>
      <c r="AD125" s="844"/>
      <c r="AE125" s="845"/>
      <c r="AF125" s="846" t="s">
        <v>136</v>
      </c>
      <c r="AG125" s="844"/>
      <c r="AH125" s="844"/>
      <c r="AI125" s="844"/>
      <c r="AJ125" s="845"/>
      <c r="AK125" s="846" t="s">
        <v>136</v>
      </c>
      <c r="AL125" s="844"/>
      <c r="AM125" s="844"/>
      <c r="AN125" s="844"/>
      <c r="AO125" s="845"/>
      <c r="AP125" s="888" t="s">
        <v>136</v>
      </c>
      <c r="AQ125" s="889"/>
      <c r="AR125" s="889"/>
      <c r="AS125" s="889"/>
      <c r="AT125" s="890"/>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5" t="s">
        <v>464</v>
      </c>
      <c r="CL125" s="916"/>
      <c r="CM125" s="916"/>
      <c r="CN125" s="916"/>
      <c r="CO125" s="917"/>
      <c r="CP125" s="924" t="s">
        <v>465</v>
      </c>
      <c r="CQ125" s="872"/>
      <c r="CR125" s="872"/>
      <c r="CS125" s="872"/>
      <c r="CT125" s="872"/>
      <c r="CU125" s="872"/>
      <c r="CV125" s="872"/>
      <c r="CW125" s="872"/>
      <c r="CX125" s="872"/>
      <c r="CY125" s="872"/>
      <c r="CZ125" s="872"/>
      <c r="DA125" s="872"/>
      <c r="DB125" s="872"/>
      <c r="DC125" s="872"/>
      <c r="DD125" s="872"/>
      <c r="DE125" s="872"/>
      <c r="DF125" s="873"/>
      <c r="DG125" s="925" t="s">
        <v>136</v>
      </c>
      <c r="DH125" s="906"/>
      <c r="DI125" s="906"/>
      <c r="DJ125" s="906"/>
      <c r="DK125" s="906"/>
      <c r="DL125" s="906" t="s">
        <v>136</v>
      </c>
      <c r="DM125" s="906"/>
      <c r="DN125" s="906"/>
      <c r="DO125" s="906"/>
      <c r="DP125" s="906"/>
      <c r="DQ125" s="906" t="s">
        <v>136</v>
      </c>
      <c r="DR125" s="906"/>
      <c r="DS125" s="906"/>
      <c r="DT125" s="906"/>
      <c r="DU125" s="906"/>
      <c r="DV125" s="907" t="s">
        <v>136</v>
      </c>
      <c r="DW125" s="907"/>
      <c r="DX125" s="907"/>
      <c r="DY125" s="907"/>
      <c r="DZ125" s="908"/>
    </row>
    <row r="126" spans="1:130" s="226" customFormat="1" ht="26.25" customHeight="1" thickBot="1" x14ac:dyDescent="0.2">
      <c r="A126" s="884"/>
      <c r="B126" s="885"/>
      <c r="C126" s="879" t="s">
        <v>454</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t="s">
        <v>136</v>
      </c>
      <c r="AB126" s="844"/>
      <c r="AC126" s="844"/>
      <c r="AD126" s="844"/>
      <c r="AE126" s="845"/>
      <c r="AF126" s="846" t="s">
        <v>136</v>
      </c>
      <c r="AG126" s="844"/>
      <c r="AH126" s="844"/>
      <c r="AI126" s="844"/>
      <c r="AJ126" s="845"/>
      <c r="AK126" s="846" t="s">
        <v>136</v>
      </c>
      <c r="AL126" s="844"/>
      <c r="AM126" s="844"/>
      <c r="AN126" s="844"/>
      <c r="AO126" s="845"/>
      <c r="AP126" s="888" t="s">
        <v>136</v>
      </c>
      <c r="AQ126" s="889"/>
      <c r="AR126" s="889"/>
      <c r="AS126" s="889"/>
      <c r="AT126" s="890"/>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8"/>
      <c r="CL126" s="919"/>
      <c r="CM126" s="919"/>
      <c r="CN126" s="919"/>
      <c r="CO126" s="920"/>
      <c r="CP126" s="879" t="s">
        <v>466</v>
      </c>
      <c r="CQ126" s="816"/>
      <c r="CR126" s="816"/>
      <c r="CS126" s="816"/>
      <c r="CT126" s="816"/>
      <c r="CU126" s="816"/>
      <c r="CV126" s="816"/>
      <c r="CW126" s="816"/>
      <c r="CX126" s="816"/>
      <c r="CY126" s="816"/>
      <c r="CZ126" s="816"/>
      <c r="DA126" s="816"/>
      <c r="DB126" s="816"/>
      <c r="DC126" s="816"/>
      <c r="DD126" s="816"/>
      <c r="DE126" s="816"/>
      <c r="DF126" s="817"/>
      <c r="DG126" s="880" t="s">
        <v>136</v>
      </c>
      <c r="DH126" s="881"/>
      <c r="DI126" s="881"/>
      <c r="DJ126" s="881"/>
      <c r="DK126" s="881"/>
      <c r="DL126" s="881" t="s">
        <v>136</v>
      </c>
      <c r="DM126" s="881"/>
      <c r="DN126" s="881"/>
      <c r="DO126" s="881"/>
      <c r="DP126" s="881"/>
      <c r="DQ126" s="881" t="s">
        <v>136</v>
      </c>
      <c r="DR126" s="881"/>
      <c r="DS126" s="881"/>
      <c r="DT126" s="881"/>
      <c r="DU126" s="881"/>
      <c r="DV126" s="858" t="s">
        <v>136</v>
      </c>
      <c r="DW126" s="858"/>
      <c r="DX126" s="858"/>
      <c r="DY126" s="858"/>
      <c r="DZ126" s="859"/>
    </row>
    <row r="127" spans="1:130" s="226" customFormat="1" ht="26.25" customHeight="1" x14ac:dyDescent="0.15">
      <c r="A127" s="886"/>
      <c r="B127" s="887"/>
      <c r="C127" s="902" t="s">
        <v>467</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t="s">
        <v>136</v>
      </c>
      <c r="AB127" s="844"/>
      <c r="AC127" s="844"/>
      <c r="AD127" s="844"/>
      <c r="AE127" s="845"/>
      <c r="AF127" s="846" t="s">
        <v>136</v>
      </c>
      <c r="AG127" s="844"/>
      <c r="AH127" s="844"/>
      <c r="AI127" s="844"/>
      <c r="AJ127" s="845"/>
      <c r="AK127" s="846" t="s">
        <v>136</v>
      </c>
      <c r="AL127" s="844"/>
      <c r="AM127" s="844"/>
      <c r="AN127" s="844"/>
      <c r="AO127" s="845"/>
      <c r="AP127" s="888" t="s">
        <v>136</v>
      </c>
      <c r="AQ127" s="889"/>
      <c r="AR127" s="889"/>
      <c r="AS127" s="889"/>
      <c r="AT127" s="890"/>
      <c r="AU127" s="228"/>
      <c r="AV127" s="228"/>
      <c r="AW127" s="228"/>
      <c r="AX127" s="905" t="s">
        <v>468</v>
      </c>
      <c r="AY127" s="876"/>
      <c r="AZ127" s="876"/>
      <c r="BA127" s="876"/>
      <c r="BB127" s="876"/>
      <c r="BC127" s="876"/>
      <c r="BD127" s="876"/>
      <c r="BE127" s="877"/>
      <c r="BF127" s="875" t="s">
        <v>469</v>
      </c>
      <c r="BG127" s="876"/>
      <c r="BH127" s="876"/>
      <c r="BI127" s="876"/>
      <c r="BJ127" s="876"/>
      <c r="BK127" s="876"/>
      <c r="BL127" s="877"/>
      <c r="BM127" s="875" t="s">
        <v>470</v>
      </c>
      <c r="BN127" s="876"/>
      <c r="BO127" s="876"/>
      <c r="BP127" s="876"/>
      <c r="BQ127" s="876"/>
      <c r="BR127" s="876"/>
      <c r="BS127" s="877"/>
      <c r="BT127" s="875" t="s">
        <v>471</v>
      </c>
      <c r="BU127" s="876"/>
      <c r="BV127" s="876"/>
      <c r="BW127" s="876"/>
      <c r="BX127" s="876"/>
      <c r="BY127" s="876"/>
      <c r="BZ127" s="878"/>
      <c r="CA127" s="228"/>
      <c r="CB127" s="228"/>
      <c r="CC127" s="228"/>
      <c r="CD127" s="251"/>
      <c r="CE127" s="251"/>
      <c r="CF127" s="251"/>
      <c r="CG127" s="228"/>
      <c r="CH127" s="228"/>
      <c r="CI127" s="228"/>
      <c r="CJ127" s="250"/>
      <c r="CK127" s="918"/>
      <c r="CL127" s="919"/>
      <c r="CM127" s="919"/>
      <c r="CN127" s="919"/>
      <c r="CO127" s="920"/>
      <c r="CP127" s="879" t="s">
        <v>472</v>
      </c>
      <c r="CQ127" s="816"/>
      <c r="CR127" s="816"/>
      <c r="CS127" s="816"/>
      <c r="CT127" s="816"/>
      <c r="CU127" s="816"/>
      <c r="CV127" s="816"/>
      <c r="CW127" s="816"/>
      <c r="CX127" s="816"/>
      <c r="CY127" s="816"/>
      <c r="CZ127" s="816"/>
      <c r="DA127" s="816"/>
      <c r="DB127" s="816"/>
      <c r="DC127" s="816"/>
      <c r="DD127" s="816"/>
      <c r="DE127" s="816"/>
      <c r="DF127" s="817"/>
      <c r="DG127" s="880" t="s">
        <v>136</v>
      </c>
      <c r="DH127" s="881"/>
      <c r="DI127" s="881"/>
      <c r="DJ127" s="881"/>
      <c r="DK127" s="881"/>
      <c r="DL127" s="881" t="s">
        <v>136</v>
      </c>
      <c r="DM127" s="881"/>
      <c r="DN127" s="881"/>
      <c r="DO127" s="881"/>
      <c r="DP127" s="881"/>
      <c r="DQ127" s="881" t="s">
        <v>136</v>
      </c>
      <c r="DR127" s="881"/>
      <c r="DS127" s="881"/>
      <c r="DT127" s="881"/>
      <c r="DU127" s="881"/>
      <c r="DV127" s="858" t="s">
        <v>136</v>
      </c>
      <c r="DW127" s="858"/>
      <c r="DX127" s="858"/>
      <c r="DY127" s="858"/>
      <c r="DZ127" s="859"/>
    </row>
    <row r="128" spans="1:130" s="226" customFormat="1" ht="26.25" customHeight="1" thickBot="1" x14ac:dyDescent="0.2">
      <c r="A128" s="860" t="s">
        <v>473</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474</v>
      </c>
      <c r="X128" s="862"/>
      <c r="Y128" s="862"/>
      <c r="Z128" s="863"/>
      <c r="AA128" s="864">
        <v>94578</v>
      </c>
      <c r="AB128" s="865"/>
      <c r="AC128" s="865"/>
      <c r="AD128" s="865"/>
      <c r="AE128" s="866"/>
      <c r="AF128" s="867">
        <v>77918</v>
      </c>
      <c r="AG128" s="865"/>
      <c r="AH128" s="865"/>
      <c r="AI128" s="865"/>
      <c r="AJ128" s="866"/>
      <c r="AK128" s="867">
        <v>68256</v>
      </c>
      <c r="AL128" s="865"/>
      <c r="AM128" s="865"/>
      <c r="AN128" s="865"/>
      <c r="AO128" s="866"/>
      <c r="AP128" s="868"/>
      <c r="AQ128" s="869"/>
      <c r="AR128" s="869"/>
      <c r="AS128" s="869"/>
      <c r="AT128" s="870"/>
      <c r="AU128" s="228"/>
      <c r="AV128" s="228"/>
      <c r="AW128" s="228"/>
      <c r="AX128" s="871" t="s">
        <v>475</v>
      </c>
      <c r="AY128" s="872"/>
      <c r="AZ128" s="872"/>
      <c r="BA128" s="872"/>
      <c r="BB128" s="872"/>
      <c r="BC128" s="872"/>
      <c r="BD128" s="872"/>
      <c r="BE128" s="873"/>
      <c r="BF128" s="850" t="s">
        <v>136</v>
      </c>
      <c r="BG128" s="851"/>
      <c r="BH128" s="851"/>
      <c r="BI128" s="851"/>
      <c r="BJ128" s="851"/>
      <c r="BK128" s="851"/>
      <c r="BL128" s="874"/>
      <c r="BM128" s="850">
        <v>13.76</v>
      </c>
      <c r="BN128" s="851"/>
      <c r="BO128" s="851"/>
      <c r="BP128" s="851"/>
      <c r="BQ128" s="851"/>
      <c r="BR128" s="851"/>
      <c r="BS128" s="874"/>
      <c r="BT128" s="850">
        <v>20</v>
      </c>
      <c r="BU128" s="851"/>
      <c r="BV128" s="851"/>
      <c r="BW128" s="851"/>
      <c r="BX128" s="851"/>
      <c r="BY128" s="851"/>
      <c r="BZ128" s="852"/>
      <c r="CA128" s="251"/>
      <c r="CB128" s="251"/>
      <c r="CC128" s="251"/>
      <c r="CD128" s="251"/>
      <c r="CE128" s="251"/>
      <c r="CF128" s="251"/>
      <c r="CG128" s="228"/>
      <c r="CH128" s="228"/>
      <c r="CI128" s="228"/>
      <c r="CJ128" s="250"/>
      <c r="CK128" s="921"/>
      <c r="CL128" s="922"/>
      <c r="CM128" s="922"/>
      <c r="CN128" s="922"/>
      <c r="CO128" s="923"/>
      <c r="CP128" s="853" t="s">
        <v>476</v>
      </c>
      <c r="CQ128" s="794"/>
      <c r="CR128" s="794"/>
      <c r="CS128" s="794"/>
      <c r="CT128" s="794"/>
      <c r="CU128" s="794"/>
      <c r="CV128" s="794"/>
      <c r="CW128" s="794"/>
      <c r="CX128" s="794"/>
      <c r="CY128" s="794"/>
      <c r="CZ128" s="794"/>
      <c r="DA128" s="794"/>
      <c r="DB128" s="794"/>
      <c r="DC128" s="794"/>
      <c r="DD128" s="794"/>
      <c r="DE128" s="794"/>
      <c r="DF128" s="795"/>
      <c r="DG128" s="854">
        <v>17601</v>
      </c>
      <c r="DH128" s="855"/>
      <c r="DI128" s="855"/>
      <c r="DJ128" s="855"/>
      <c r="DK128" s="855"/>
      <c r="DL128" s="855">
        <v>1471</v>
      </c>
      <c r="DM128" s="855"/>
      <c r="DN128" s="855"/>
      <c r="DO128" s="855"/>
      <c r="DP128" s="855"/>
      <c r="DQ128" s="855" t="s">
        <v>136</v>
      </c>
      <c r="DR128" s="855"/>
      <c r="DS128" s="855"/>
      <c r="DT128" s="855"/>
      <c r="DU128" s="855"/>
      <c r="DV128" s="856" t="s">
        <v>136</v>
      </c>
      <c r="DW128" s="856"/>
      <c r="DX128" s="856"/>
      <c r="DY128" s="856"/>
      <c r="DZ128" s="857"/>
    </row>
    <row r="129" spans="1:131" s="226" customFormat="1" ht="26.25" customHeight="1" x14ac:dyDescent="0.15">
      <c r="A129" s="838" t="s">
        <v>107</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477</v>
      </c>
      <c r="X129" s="841"/>
      <c r="Y129" s="841"/>
      <c r="Z129" s="842"/>
      <c r="AA129" s="843">
        <v>7113861</v>
      </c>
      <c r="AB129" s="844"/>
      <c r="AC129" s="844"/>
      <c r="AD129" s="844"/>
      <c r="AE129" s="845"/>
      <c r="AF129" s="846">
        <v>7600953</v>
      </c>
      <c r="AG129" s="844"/>
      <c r="AH129" s="844"/>
      <c r="AI129" s="844"/>
      <c r="AJ129" s="845"/>
      <c r="AK129" s="846">
        <v>7946220</v>
      </c>
      <c r="AL129" s="844"/>
      <c r="AM129" s="844"/>
      <c r="AN129" s="844"/>
      <c r="AO129" s="845"/>
      <c r="AP129" s="847"/>
      <c r="AQ129" s="848"/>
      <c r="AR129" s="848"/>
      <c r="AS129" s="848"/>
      <c r="AT129" s="849"/>
      <c r="AU129" s="229"/>
      <c r="AV129" s="229"/>
      <c r="AW129" s="229"/>
      <c r="AX129" s="815" t="s">
        <v>478</v>
      </c>
      <c r="AY129" s="816"/>
      <c r="AZ129" s="816"/>
      <c r="BA129" s="816"/>
      <c r="BB129" s="816"/>
      <c r="BC129" s="816"/>
      <c r="BD129" s="816"/>
      <c r="BE129" s="817"/>
      <c r="BF129" s="834" t="s">
        <v>136</v>
      </c>
      <c r="BG129" s="835"/>
      <c r="BH129" s="835"/>
      <c r="BI129" s="835"/>
      <c r="BJ129" s="835"/>
      <c r="BK129" s="835"/>
      <c r="BL129" s="836"/>
      <c r="BM129" s="834">
        <v>18.760000000000002</v>
      </c>
      <c r="BN129" s="835"/>
      <c r="BO129" s="835"/>
      <c r="BP129" s="835"/>
      <c r="BQ129" s="835"/>
      <c r="BR129" s="835"/>
      <c r="BS129" s="836"/>
      <c r="BT129" s="834">
        <v>30</v>
      </c>
      <c r="BU129" s="835"/>
      <c r="BV129" s="835"/>
      <c r="BW129" s="835"/>
      <c r="BX129" s="835"/>
      <c r="BY129" s="835"/>
      <c r="BZ129" s="83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38" t="s">
        <v>479</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480</v>
      </c>
      <c r="X130" s="841"/>
      <c r="Y130" s="841"/>
      <c r="Z130" s="842"/>
      <c r="AA130" s="843">
        <v>885343</v>
      </c>
      <c r="AB130" s="844"/>
      <c r="AC130" s="844"/>
      <c r="AD130" s="844"/>
      <c r="AE130" s="845"/>
      <c r="AF130" s="846">
        <v>857343</v>
      </c>
      <c r="AG130" s="844"/>
      <c r="AH130" s="844"/>
      <c r="AI130" s="844"/>
      <c r="AJ130" s="845"/>
      <c r="AK130" s="846">
        <v>854249</v>
      </c>
      <c r="AL130" s="844"/>
      <c r="AM130" s="844"/>
      <c r="AN130" s="844"/>
      <c r="AO130" s="845"/>
      <c r="AP130" s="847"/>
      <c r="AQ130" s="848"/>
      <c r="AR130" s="848"/>
      <c r="AS130" s="848"/>
      <c r="AT130" s="849"/>
      <c r="AU130" s="229"/>
      <c r="AV130" s="229"/>
      <c r="AW130" s="229"/>
      <c r="AX130" s="815" t="s">
        <v>481</v>
      </c>
      <c r="AY130" s="816"/>
      <c r="AZ130" s="816"/>
      <c r="BA130" s="816"/>
      <c r="BB130" s="816"/>
      <c r="BC130" s="816"/>
      <c r="BD130" s="816"/>
      <c r="BE130" s="817"/>
      <c r="BF130" s="818">
        <v>3.8</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482</v>
      </c>
      <c r="X131" s="825"/>
      <c r="Y131" s="825"/>
      <c r="Z131" s="826"/>
      <c r="AA131" s="827">
        <v>6228518</v>
      </c>
      <c r="AB131" s="828"/>
      <c r="AC131" s="828"/>
      <c r="AD131" s="828"/>
      <c r="AE131" s="829"/>
      <c r="AF131" s="830">
        <v>6743610</v>
      </c>
      <c r="AG131" s="828"/>
      <c r="AH131" s="828"/>
      <c r="AI131" s="828"/>
      <c r="AJ131" s="829"/>
      <c r="AK131" s="830">
        <v>7091971</v>
      </c>
      <c r="AL131" s="828"/>
      <c r="AM131" s="828"/>
      <c r="AN131" s="828"/>
      <c r="AO131" s="829"/>
      <c r="AP131" s="831"/>
      <c r="AQ131" s="832"/>
      <c r="AR131" s="832"/>
      <c r="AS131" s="832"/>
      <c r="AT131" s="833"/>
      <c r="AU131" s="229"/>
      <c r="AV131" s="229"/>
      <c r="AW131" s="229"/>
      <c r="AX131" s="793" t="s">
        <v>483</v>
      </c>
      <c r="AY131" s="794"/>
      <c r="AZ131" s="794"/>
      <c r="BA131" s="794"/>
      <c r="BB131" s="794"/>
      <c r="BC131" s="794"/>
      <c r="BD131" s="794"/>
      <c r="BE131" s="795"/>
      <c r="BF131" s="796" t="s">
        <v>136</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802" t="s">
        <v>484</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485</v>
      </c>
      <c r="W132" s="806"/>
      <c r="X132" s="806"/>
      <c r="Y132" s="806"/>
      <c r="Z132" s="807"/>
      <c r="AA132" s="808">
        <v>4.1075902810000002</v>
      </c>
      <c r="AB132" s="809"/>
      <c r="AC132" s="809"/>
      <c r="AD132" s="809"/>
      <c r="AE132" s="810"/>
      <c r="AF132" s="811">
        <v>3.82237407</v>
      </c>
      <c r="AG132" s="809"/>
      <c r="AH132" s="809"/>
      <c r="AI132" s="809"/>
      <c r="AJ132" s="810"/>
      <c r="AK132" s="811">
        <v>3.6884245579999999</v>
      </c>
      <c r="AL132" s="809"/>
      <c r="AM132" s="809"/>
      <c r="AN132" s="809"/>
      <c r="AO132" s="810"/>
      <c r="AP132" s="812"/>
      <c r="AQ132" s="813"/>
      <c r="AR132" s="813"/>
      <c r="AS132" s="813"/>
      <c r="AT132" s="81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486</v>
      </c>
      <c r="W133" s="785"/>
      <c r="X133" s="785"/>
      <c r="Y133" s="785"/>
      <c r="Z133" s="786"/>
      <c r="AA133" s="787">
        <v>4.5</v>
      </c>
      <c r="AB133" s="788"/>
      <c r="AC133" s="788"/>
      <c r="AD133" s="788"/>
      <c r="AE133" s="789"/>
      <c r="AF133" s="787">
        <v>4.3</v>
      </c>
      <c r="AG133" s="788"/>
      <c r="AH133" s="788"/>
      <c r="AI133" s="788"/>
      <c r="AJ133" s="789"/>
      <c r="AK133" s="787">
        <v>3.8</v>
      </c>
      <c r="AL133" s="788"/>
      <c r="AM133" s="788"/>
      <c r="AN133" s="788"/>
      <c r="AO133" s="789"/>
      <c r="AP133" s="790"/>
      <c r="AQ133" s="791"/>
      <c r="AR133" s="791"/>
      <c r="AS133" s="791"/>
      <c r="AT133" s="792"/>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xvEkFOUSQFaq5VcURqk/cbYqvBcapkN7y0a3Y1XyNJ83C5RDWDrOKJoYsRSRlIV8YaE1apFwK8sGzfFi2H7MqA==" saltValue="qcbIMmDHXF2lg37j5ywsm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487</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ZVvXJKeLpwV+CZ6Am2Qob9kGdDLuYEfuXiEs9VUs+BgMER6tVKB19ErJ9mMoIlH1DnA/tT9gy6vKk1H+nN5DgA==" saltValue="Iss2jIv+sR7UReh0XT71HQ=="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488</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489</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2" t="s">
        <v>490</v>
      </c>
      <c r="AP7" s="268"/>
      <c r="AQ7" s="269" t="s">
        <v>491</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3"/>
      <c r="AP8" s="274" t="s">
        <v>492</v>
      </c>
      <c r="AQ8" s="275" t="s">
        <v>493</v>
      </c>
      <c r="AR8" s="276" t="s">
        <v>494</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4" t="s">
        <v>495</v>
      </c>
      <c r="AL9" s="1195"/>
      <c r="AM9" s="1195"/>
      <c r="AN9" s="1196"/>
      <c r="AO9" s="277">
        <v>2201957</v>
      </c>
      <c r="AP9" s="277">
        <v>60998</v>
      </c>
      <c r="AQ9" s="278">
        <v>65075</v>
      </c>
      <c r="AR9" s="279">
        <v>-6.3</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4" t="s">
        <v>496</v>
      </c>
      <c r="AL10" s="1195"/>
      <c r="AM10" s="1195"/>
      <c r="AN10" s="1196"/>
      <c r="AO10" s="280">
        <v>3838</v>
      </c>
      <c r="AP10" s="280">
        <v>106</v>
      </c>
      <c r="AQ10" s="281">
        <v>8175</v>
      </c>
      <c r="AR10" s="282">
        <v>-98.7</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4" t="s">
        <v>497</v>
      </c>
      <c r="AL11" s="1195"/>
      <c r="AM11" s="1195"/>
      <c r="AN11" s="1196"/>
      <c r="AO11" s="280" t="s">
        <v>498</v>
      </c>
      <c r="AP11" s="280" t="s">
        <v>498</v>
      </c>
      <c r="AQ11" s="281">
        <v>364</v>
      </c>
      <c r="AR11" s="282" t="s">
        <v>498</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4" t="s">
        <v>499</v>
      </c>
      <c r="AL12" s="1195"/>
      <c r="AM12" s="1195"/>
      <c r="AN12" s="1196"/>
      <c r="AO12" s="280" t="s">
        <v>498</v>
      </c>
      <c r="AP12" s="280" t="s">
        <v>498</v>
      </c>
      <c r="AQ12" s="281">
        <v>18</v>
      </c>
      <c r="AR12" s="282" t="s">
        <v>498</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4" t="s">
        <v>500</v>
      </c>
      <c r="AL13" s="1195"/>
      <c r="AM13" s="1195"/>
      <c r="AN13" s="1196"/>
      <c r="AO13" s="280">
        <v>84661</v>
      </c>
      <c r="AP13" s="280">
        <v>2345</v>
      </c>
      <c r="AQ13" s="281">
        <v>2565</v>
      </c>
      <c r="AR13" s="282">
        <v>-8.6</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4" t="s">
        <v>501</v>
      </c>
      <c r="AL14" s="1195"/>
      <c r="AM14" s="1195"/>
      <c r="AN14" s="1196"/>
      <c r="AO14" s="280">
        <v>54293</v>
      </c>
      <c r="AP14" s="280">
        <v>1504</v>
      </c>
      <c r="AQ14" s="281">
        <v>1231</v>
      </c>
      <c r="AR14" s="282">
        <v>22.2</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7" t="s">
        <v>502</v>
      </c>
      <c r="AL15" s="1198"/>
      <c r="AM15" s="1198"/>
      <c r="AN15" s="1199"/>
      <c r="AO15" s="280">
        <v>-163043</v>
      </c>
      <c r="AP15" s="280">
        <v>-4517</v>
      </c>
      <c r="AQ15" s="281">
        <v>-4456</v>
      </c>
      <c r="AR15" s="282">
        <v>1.4</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7" t="s">
        <v>186</v>
      </c>
      <c r="AL16" s="1198"/>
      <c r="AM16" s="1198"/>
      <c r="AN16" s="1199"/>
      <c r="AO16" s="280">
        <v>2181706</v>
      </c>
      <c r="AP16" s="280">
        <v>60437</v>
      </c>
      <c r="AQ16" s="281">
        <v>72972</v>
      </c>
      <c r="AR16" s="282">
        <v>-17.2</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503</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504</v>
      </c>
      <c r="AP20" s="289" t="s">
        <v>505</v>
      </c>
      <c r="AQ20" s="290" t="s">
        <v>506</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0" t="s">
        <v>507</v>
      </c>
      <c r="AL21" s="1201"/>
      <c r="AM21" s="1201"/>
      <c r="AN21" s="1202"/>
      <c r="AO21" s="293">
        <v>5.85</v>
      </c>
      <c r="AP21" s="294">
        <v>6.56</v>
      </c>
      <c r="AQ21" s="295">
        <v>-0.71</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0" t="s">
        <v>508</v>
      </c>
      <c r="AL22" s="1201"/>
      <c r="AM22" s="1201"/>
      <c r="AN22" s="1202"/>
      <c r="AO22" s="298">
        <v>98.1</v>
      </c>
      <c r="AP22" s="299">
        <v>97.1</v>
      </c>
      <c r="AQ22" s="300">
        <v>1</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93" t="s">
        <v>509</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63"/>
    </row>
    <row r="27" spans="1:46" x14ac:dyDescent="0.15">
      <c r="A27" s="305"/>
      <c r="AO27" s="258"/>
      <c r="AP27" s="258"/>
      <c r="AQ27" s="258"/>
      <c r="AR27" s="258"/>
      <c r="AS27" s="258"/>
      <c r="AT27" s="258"/>
    </row>
    <row r="28" spans="1:46" ht="17.25" x14ac:dyDescent="0.15">
      <c r="A28" s="259" t="s">
        <v>510</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511</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2" t="s">
        <v>490</v>
      </c>
      <c r="AP30" s="268"/>
      <c r="AQ30" s="269" t="s">
        <v>491</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3"/>
      <c r="AP31" s="274" t="s">
        <v>492</v>
      </c>
      <c r="AQ31" s="275" t="s">
        <v>493</v>
      </c>
      <c r="AR31" s="276" t="s">
        <v>494</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4" t="s">
        <v>512</v>
      </c>
      <c r="AL32" s="1185"/>
      <c r="AM32" s="1185"/>
      <c r="AN32" s="1186"/>
      <c r="AO32" s="308">
        <v>900199</v>
      </c>
      <c r="AP32" s="308">
        <v>24937</v>
      </c>
      <c r="AQ32" s="309">
        <v>32092</v>
      </c>
      <c r="AR32" s="310">
        <v>-22.3</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4" t="s">
        <v>513</v>
      </c>
      <c r="AL33" s="1185"/>
      <c r="AM33" s="1185"/>
      <c r="AN33" s="1186"/>
      <c r="AO33" s="308" t="s">
        <v>498</v>
      </c>
      <c r="AP33" s="308" t="s">
        <v>498</v>
      </c>
      <c r="AQ33" s="309" t="s">
        <v>498</v>
      </c>
      <c r="AR33" s="310" t="s">
        <v>498</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4" t="s">
        <v>514</v>
      </c>
      <c r="AL34" s="1185"/>
      <c r="AM34" s="1185"/>
      <c r="AN34" s="1186"/>
      <c r="AO34" s="308" t="s">
        <v>498</v>
      </c>
      <c r="AP34" s="308" t="s">
        <v>498</v>
      </c>
      <c r="AQ34" s="309" t="s">
        <v>498</v>
      </c>
      <c r="AR34" s="310" t="s">
        <v>498</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4" t="s">
        <v>515</v>
      </c>
      <c r="AL35" s="1185"/>
      <c r="AM35" s="1185"/>
      <c r="AN35" s="1186"/>
      <c r="AO35" s="308">
        <v>283888</v>
      </c>
      <c r="AP35" s="308">
        <v>7864</v>
      </c>
      <c r="AQ35" s="309">
        <v>8882</v>
      </c>
      <c r="AR35" s="310">
        <v>-11.5</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4" t="s">
        <v>516</v>
      </c>
      <c r="AL36" s="1185"/>
      <c r="AM36" s="1185"/>
      <c r="AN36" s="1186"/>
      <c r="AO36" s="308" t="s">
        <v>498</v>
      </c>
      <c r="AP36" s="308" t="s">
        <v>498</v>
      </c>
      <c r="AQ36" s="309">
        <v>1893</v>
      </c>
      <c r="AR36" s="310" t="s">
        <v>498</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4" t="s">
        <v>517</v>
      </c>
      <c r="AL37" s="1185"/>
      <c r="AM37" s="1185"/>
      <c r="AN37" s="1186"/>
      <c r="AO37" s="308" t="s">
        <v>498</v>
      </c>
      <c r="AP37" s="308" t="s">
        <v>498</v>
      </c>
      <c r="AQ37" s="309">
        <v>971</v>
      </c>
      <c r="AR37" s="310" t="s">
        <v>498</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7" t="s">
        <v>518</v>
      </c>
      <c r="AL38" s="1188"/>
      <c r="AM38" s="1188"/>
      <c r="AN38" s="1189"/>
      <c r="AO38" s="311" t="s">
        <v>498</v>
      </c>
      <c r="AP38" s="311" t="s">
        <v>498</v>
      </c>
      <c r="AQ38" s="312">
        <v>0</v>
      </c>
      <c r="AR38" s="300" t="s">
        <v>498</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7" t="s">
        <v>519</v>
      </c>
      <c r="AL39" s="1188"/>
      <c r="AM39" s="1188"/>
      <c r="AN39" s="1189"/>
      <c r="AO39" s="308">
        <v>-68256</v>
      </c>
      <c r="AP39" s="308">
        <v>-1891</v>
      </c>
      <c r="AQ39" s="309">
        <v>-3104</v>
      </c>
      <c r="AR39" s="310">
        <v>-39.1</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4" t="s">
        <v>520</v>
      </c>
      <c r="AL40" s="1185"/>
      <c r="AM40" s="1185"/>
      <c r="AN40" s="1186"/>
      <c r="AO40" s="308">
        <v>-854249</v>
      </c>
      <c r="AP40" s="308">
        <v>-23664</v>
      </c>
      <c r="AQ40" s="309">
        <v>-27365</v>
      </c>
      <c r="AR40" s="310">
        <v>-13.5</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0" t="s">
        <v>296</v>
      </c>
      <c r="AL41" s="1191"/>
      <c r="AM41" s="1191"/>
      <c r="AN41" s="1192"/>
      <c r="AO41" s="308">
        <v>261582</v>
      </c>
      <c r="AP41" s="308">
        <v>7246</v>
      </c>
      <c r="AQ41" s="309">
        <v>13369</v>
      </c>
      <c r="AR41" s="310">
        <v>-45.8</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521</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522</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523</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7" t="s">
        <v>490</v>
      </c>
      <c r="AN49" s="1179" t="s">
        <v>524</v>
      </c>
      <c r="AO49" s="1180"/>
      <c r="AP49" s="1180"/>
      <c r="AQ49" s="1180"/>
      <c r="AR49" s="1181"/>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8"/>
      <c r="AN50" s="324" t="s">
        <v>525</v>
      </c>
      <c r="AO50" s="325" t="s">
        <v>526</v>
      </c>
      <c r="AP50" s="326" t="s">
        <v>527</v>
      </c>
      <c r="AQ50" s="327" t="s">
        <v>528</v>
      </c>
      <c r="AR50" s="328" t="s">
        <v>529</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530</v>
      </c>
      <c r="AL51" s="321"/>
      <c r="AM51" s="329">
        <v>1105257</v>
      </c>
      <c r="AN51" s="330">
        <v>30159</v>
      </c>
      <c r="AO51" s="331">
        <v>-22.6</v>
      </c>
      <c r="AP51" s="332">
        <v>52191</v>
      </c>
      <c r="AQ51" s="333">
        <v>9.3000000000000007</v>
      </c>
      <c r="AR51" s="334">
        <v>-31.9</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531</v>
      </c>
      <c r="AM52" s="337">
        <v>777367</v>
      </c>
      <c r="AN52" s="338">
        <v>21212</v>
      </c>
      <c r="AO52" s="339">
        <v>-20.399999999999999</v>
      </c>
      <c r="AP52" s="340">
        <v>24843</v>
      </c>
      <c r="AQ52" s="341">
        <v>-0.4</v>
      </c>
      <c r="AR52" s="342">
        <v>-20</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532</v>
      </c>
      <c r="AL53" s="321"/>
      <c r="AM53" s="329">
        <v>955588</v>
      </c>
      <c r="AN53" s="330">
        <v>26188</v>
      </c>
      <c r="AO53" s="331">
        <v>-13.2</v>
      </c>
      <c r="AP53" s="332">
        <v>47387</v>
      </c>
      <c r="AQ53" s="333">
        <v>-9.1999999999999993</v>
      </c>
      <c r="AR53" s="334">
        <v>-4</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531</v>
      </c>
      <c r="AM54" s="337">
        <v>678009</v>
      </c>
      <c r="AN54" s="338">
        <v>18581</v>
      </c>
      <c r="AO54" s="339">
        <v>-12.4</v>
      </c>
      <c r="AP54" s="340">
        <v>24928</v>
      </c>
      <c r="AQ54" s="341">
        <v>0.3</v>
      </c>
      <c r="AR54" s="342">
        <v>-12.7</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533</v>
      </c>
      <c r="AL55" s="321"/>
      <c r="AM55" s="329">
        <v>1093953</v>
      </c>
      <c r="AN55" s="330">
        <v>30108</v>
      </c>
      <c r="AO55" s="331">
        <v>15</v>
      </c>
      <c r="AP55" s="332">
        <v>51264</v>
      </c>
      <c r="AQ55" s="333">
        <v>8.1999999999999993</v>
      </c>
      <c r="AR55" s="334">
        <v>6.8</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531</v>
      </c>
      <c r="AM56" s="337">
        <v>820730</v>
      </c>
      <c r="AN56" s="338">
        <v>22588</v>
      </c>
      <c r="AO56" s="339">
        <v>21.6</v>
      </c>
      <c r="AP56" s="340">
        <v>26040</v>
      </c>
      <c r="AQ56" s="341">
        <v>4.5</v>
      </c>
      <c r="AR56" s="342">
        <v>17.100000000000001</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534</v>
      </c>
      <c r="AL57" s="321"/>
      <c r="AM57" s="329">
        <v>994686</v>
      </c>
      <c r="AN57" s="330">
        <v>27403</v>
      </c>
      <c r="AO57" s="331">
        <v>-9</v>
      </c>
      <c r="AP57" s="332">
        <v>52068</v>
      </c>
      <c r="AQ57" s="333">
        <v>1.6</v>
      </c>
      <c r="AR57" s="334">
        <v>-10.6</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531</v>
      </c>
      <c r="AM58" s="337">
        <v>628373</v>
      </c>
      <c r="AN58" s="338">
        <v>17312</v>
      </c>
      <c r="AO58" s="339">
        <v>-23.4</v>
      </c>
      <c r="AP58" s="340">
        <v>26936</v>
      </c>
      <c r="AQ58" s="341">
        <v>3.4</v>
      </c>
      <c r="AR58" s="342">
        <v>-26.8</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535</v>
      </c>
      <c r="AL59" s="321"/>
      <c r="AM59" s="329">
        <v>1760757</v>
      </c>
      <c r="AN59" s="330">
        <v>48776</v>
      </c>
      <c r="AO59" s="331">
        <v>78</v>
      </c>
      <c r="AP59" s="332">
        <v>47161</v>
      </c>
      <c r="AQ59" s="333">
        <v>-9.4</v>
      </c>
      <c r="AR59" s="334">
        <v>87.4</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531</v>
      </c>
      <c r="AM60" s="337">
        <v>1560051</v>
      </c>
      <c r="AN60" s="338">
        <v>43216</v>
      </c>
      <c r="AO60" s="339">
        <v>149.6</v>
      </c>
      <c r="AP60" s="340">
        <v>24595</v>
      </c>
      <c r="AQ60" s="341">
        <v>-8.6999999999999993</v>
      </c>
      <c r="AR60" s="342">
        <v>158.30000000000001</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536</v>
      </c>
      <c r="AL61" s="343"/>
      <c r="AM61" s="344">
        <v>1182048</v>
      </c>
      <c r="AN61" s="345">
        <v>32527</v>
      </c>
      <c r="AO61" s="346">
        <v>9.6</v>
      </c>
      <c r="AP61" s="347">
        <v>50014</v>
      </c>
      <c r="AQ61" s="348">
        <v>0.1</v>
      </c>
      <c r="AR61" s="334">
        <v>9.5</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531</v>
      </c>
      <c r="AM62" s="337">
        <v>892906</v>
      </c>
      <c r="AN62" s="338">
        <v>24582</v>
      </c>
      <c r="AO62" s="339">
        <v>23</v>
      </c>
      <c r="AP62" s="340">
        <v>25468</v>
      </c>
      <c r="AQ62" s="341">
        <v>-0.2</v>
      </c>
      <c r="AR62" s="342">
        <v>23.2</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O0bSXeKWwBlCrMzgFBzw+P/MZw+lI1Hk6t4nwJq0pUl3mmKNLhpXYORa/YHDB2aUbi9WM8tRjvCDdpXgXSkDVA==" saltValue="M8XkCxPGNlnbHasLCH3Vh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538</v>
      </c>
    </row>
    <row r="120" spans="125:125" ht="13.5" hidden="1" customHeight="1" x14ac:dyDescent="0.15"/>
    <row r="121" spans="125:125" ht="13.5" hidden="1" customHeight="1" x14ac:dyDescent="0.15">
      <c r="DU121" s="255"/>
    </row>
  </sheetData>
  <sheetProtection algorithmName="SHA-512" hashValue="7bFf7Xs9xd/sqK15I27LKhV0oOBxZMSzt1Ks4W7+9I5wLJJaJFBnVbBZaXq4jekmmpEXHRcwjHTA7EJsZjzSiQ==" saltValue="FXvo3EL4f7nCd+7N80DxU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539</v>
      </c>
    </row>
  </sheetData>
  <sheetProtection algorithmName="SHA-512" hashValue="hw7eRa9K/te4ZURWKZbkL2yz+XWqsJ9dQaYPsfsve9seQMYyJOTu/yxd/8V+st0DZ/6tAc9bvBEvfWvDNB5+mw==" saltValue="38rYwyLoeisD3aS4xJYGb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540</v>
      </c>
      <c r="G46" s="8" t="s">
        <v>541</v>
      </c>
      <c r="H46" s="8" t="s">
        <v>542</v>
      </c>
      <c r="I46" s="8" t="s">
        <v>543</v>
      </c>
      <c r="J46" s="9" t="s">
        <v>544</v>
      </c>
    </row>
    <row r="47" spans="2:10" ht="57.75" customHeight="1" x14ac:dyDescent="0.15">
      <c r="B47" s="10"/>
      <c r="C47" s="1203" t="s">
        <v>3</v>
      </c>
      <c r="D47" s="1203"/>
      <c r="E47" s="1204"/>
      <c r="F47" s="11">
        <v>18.05</v>
      </c>
      <c r="G47" s="12">
        <v>17.07</v>
      </c>
      <c r="H47" s="12">
        <v>23.94</v>
      </c>
      <c r="I47" s="12">
        <v>22.14</v>
      </c>
      <c r="J47" s="13">
        <v>26.47</v>
      </c>
    </row>
    <row r="48" spans="2:10" ht="57.75" customHeight="1" x14ac:dyDescent="0.15">
      <c r="B48" s="14"/>
      <c r="C48" s="1205" t="s">
        <v>4</v>
      </c>
      <c r="D48" s="1205"/>
      <c r="E48" s="1206"/>
      <c r="F48" s="15">
        <v>7.04</v>
      </c>
      <c r="G48" s="16">
        <v>7.75</v>
      </c>
      <c r="H48" s="16">
        <v>9.01</v>
      </c>
      <c r="I48" s="16">
        <v>10.94</v>
      </c>
      <c r="J48" s="17">
        <v>11.03</v>
      </c>
    </row>
    <row r="49" spans="2:10" ht="57.75" customHeight="1" thickBot="1" x14ac:dyDescent="0.2">
      <c r="B49" s="18"/>
      <c r="C49" s="1207" t="s">
        <v>5</v>
      </c>
      <c r="D49" s="1207"/>
      <c r="E49" s="1208"/>
      <c r="F49" s="19" t="s">
        <v>545</v>
      </c>
      <c r="G49" s="20" t="s">
        <v>546</v>
      </c>
      <c r="H49" s="20">
        <v>4.03</v>
      </c>
      <c r="I49" s="20" t="s">
        <v>547</v>
      </c>
      <c r="J49" s="21">
        <v>0.56000000000000005</v>
      </c>
    </row>
    <row r="50" spans="2:10" x14ac:dyDescent="0.15"/>
  </sheetData>
  <sheetProtection algorithmName="SHA-512" hashValue="b8n1vyGZOXcrT1L8vsuIXT30KfKVhD8wLrLzw38UrkpaUNxoRMiiq9A85JLyKG1YV0Gft3kbgqVEmjX+Iw18LA==" saltValue="OYp3ZKjXp84k2Pf438qVa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dc:creator>
  </dc:creator>
  <cp:keywords>
  </cp:keywords>
  <dc:description>
  </dc:description>
  <cp:lastModifiedBy> </cp:lastModifiedBy>
  <cp:lastPrinted>2023-10-10T05:35:39Z</cp:lastPrinted>
  <dcterms:created xsi:type="dcterms:W3CDTF">2023-02-20T04:24:17Z</dcterms:created>
  <dcterms:modified xsi:type="dcterms:W3CDTF">2023-10-10T05:35:58Z</dcterms:modified>
  <cp:category>
  </cp:category>
</cp:coreProperties>
</file>