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ohei-s\Desktop\"/>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BE35" i="10"/>
  <c r="C35" i="10"/>
  <c r="BE34" i="10"/>
  <c r="U34" i="10"/>
  <c r="C34" i="10"/>
  <c r="U35" i="10" l="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<sst xmlns="http://schemas.openxmlformats.org/spreadsheetml/2006/main" count="1201" uniqueCount="607">
  <si>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</si>
  <si>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</si>
  <si>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</si>
  <si>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</si>
  <si>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</si>
  <si>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</si>
  <si>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</si>
  <si>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</si>
  <si>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</si>
  <si>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</si>
  <si>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</si>
  <si>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</si>
  <si>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</si>
  <si>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</si>
  <si>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</si>
  <si>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</si>
  <si>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</si>
  <si>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</si>
  <si>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</si>
  <si>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</si>
  <si>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</si>
  <si>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</si>
  <si>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</si>
  <si>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</si>
  <si>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</si>
  <si>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</si>
  <si>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</si>
  <si>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</si>
  <si>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</si>
  <si>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</si>
  <si>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</si>
  <si>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</si>
  <si>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</si>
  <si>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</si>
  <si>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</si>
  <si>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</si>
  <si>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</si>
  <si>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</si>
  <si>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</si>
  <si>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</si>
  <si>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</si>
  <si>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</si>
  <si>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</si>
  <si>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</si>
  <si>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</si>
  <si>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</si>
  <si>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</si>
  <si>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</si>
  <si>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</si>
  <si>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</si>
  <si>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</si>
  <si>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</si>
  <si>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</si>
  <si>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</si>
  <si>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</si>
  <si>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</si>
  <si>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</si>
  <si>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</si>
  <si>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</si>
  <si>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</si>
  <si>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</si>
  <si>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</si>
  <si>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</si>
  <si>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</si>
  <si>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</si>
  <si>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</si>
  <si>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</si>
  <si>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</si>
  <si>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</si>
  <si>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</si>
  <si>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</si>
  <si>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</si>
  <si>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</si>
  <si>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</si>
  <si>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</si>
  <si>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</si>
  <si>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</si>
  <si>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</si>
  <si>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</si>
  <si>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</si>
  <si>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</si>
  <si>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</si>
  <si>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</si>
  <si>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</si>
  <si>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</si>
  <si>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</si>
  <si>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</si>
  <si>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</si>
  <si>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</si>
  <si>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</si>
  <si>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</si>
  <si>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</si>
  <si>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</si>
  <si>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</si>
  <si>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</si>
  <si>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</si>
  <si>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</si>
  <si>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</si>
  <si>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</si>
  <si>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</si>
  <si>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</si>
  <si>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</si>
  <si>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</si>
  <si>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</si>
  <si>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</si>
  <si>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</si>
  <si>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</si>
  <si>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</si>
  <si>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</si>
  <si>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</si>
  <si>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</si>
  <si>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</si>
  <si>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</si>
  <si>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</si>
  <si>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</si>
  <si>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</si>
  <si>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</si>
  <si>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</si>
  <si>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</si>
  <si>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</si>
  <si>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</si>
  <si>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</si>
  <si>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</si>
  <si>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</si>
  <si>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</si>
  <si>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</si>
  <si>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</si>
  <si>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</si>
  <si>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</si>
  <si>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</si>
  <si>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</si>
  <si>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</si>
  <si>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</si>
  <si>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</si>
  <si>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</si>
  <si>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</si>
  <si>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</si>
  <si>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</si>
  <si>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</si>
  <si>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</si>
  <si>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</si>
  <si>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</si>
  <si>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</si>
  <si>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</si>
  <si>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</si>
  <si>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</si>
  <si>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</si>
  <si>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</si>
  <si>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</si>
  <si>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</si>
  <si>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</si>
  <si>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</si>
  <si>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</si>
  <si>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</si>
  <si>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</si>
  <si>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</si>
  <si>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</si>
  <si>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</si>
  <si>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</si>
  <si>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</si>
  <si>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</si>
  <si>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</si>
  <si>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</si>
  <si>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</si>
  <si>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</si>
  <si>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</si>
  <si>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</si>
  <si>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</si>
  <si>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</si>
  <si>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</si>
  <si>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</si>
  <si>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</si>
  <si>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</si>
  <si>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</si>
  <si>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</si>
  <si>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</si>
  <si>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</si>
  <si>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</si>
  <si>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</si>
  <si>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</si>
  <si>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</si>
  <si>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</si>
  <si>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</si>
  <si>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</si>
  <si>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</si>
  <si>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</si>
  <si>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</si>
  <si>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</si>
  <si>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</si>
  <si>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</si>
  <si>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</si>
  <si>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</si>
  <si>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</si>
  <si>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</si>
  <si>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</si>
  <si>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</si>
  <si>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</si>
  <si>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</si>
  <si>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</si>
  <si>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</si>
  <si>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</si>
  <si>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</si>
  <si>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</si>
  <si>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</si>
  <si>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</si>
  <si>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</si>
  <si>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</si>
  <si>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</si>
  <si>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</si>
  <si>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</si>
  <si>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</si>
  <si>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群馬県玉村町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</si>
  <si>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</si>
  <si>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</si>
  <si>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</si>
  <si>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</si>
  <si>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</si>
  <si>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</si>
  <si>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</si>
  <si>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</si>
  <si>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</si>
  <si>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</si>
  <si>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</si>
  <si>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</si>
  <si>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</si>
  <si>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</si>
  <si>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</si>
  <si>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</si>
  <si>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</si>
  <si>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</si>
  <si>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</si>
  <si>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</si>
  <si>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</si>
  <si>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</si>
  <si>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</si>
  <si>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</si>
  <si>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</si>
  <si>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</si>
  <si>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</si>
  <si>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</si>
  <si>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</si>
  <si>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</si>
  <si>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</si>
  <si>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</si>
  <si>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</si>
  <si>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</si>
  <si>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</si>
  <si>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</si>
  <si>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</si>
  <si>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</si>
  <si>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</si>
  <si>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</si>
  <si>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</si>
  <si>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</si>
  <si>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</si>
  <si>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</si>
  <si>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</si>
  <si>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</si>
  <si>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</si>
  <si>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</si>
  <si>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</si>
  <si>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</si>
  <si>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</si>
  <si>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</si>
  <si>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</si>
  <si>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</si>
  <si>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</si>
  <si>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</si>
  <si>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</si>
  <si>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</si>
  <si>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</si>
  <si>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</si>
  <si>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</si>
  <si>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</si>
  <si>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</si>
  <si>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</si>
  <si>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</si>
  <si>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</si>
  <si>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</si>
  <si>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</si>
  <si>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</si>
  <si>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</si>
  <si>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</si>
  <si>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</si>
  <si>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</si>
  <si>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</si>
  <si>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</si>
  <si>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</si>
  <si>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</si>
  <si>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</si>
  <si>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</si>
  <si>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</si>
  <si>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</si>
  <si>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</si>
  <si>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</si>
  <si>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</si>
  <si>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</si>
  <si>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</si>
  <si>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</si>
  <si>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</si>
  <si>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</si>
  <si>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</si>
  <si>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</si>
  <si>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</si>
  <si>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</si>
  <si>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</si>
  <si>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</si>
  <si>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</si>
  <si>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</si>
  <si>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</si>
  <si>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</si>
  <si>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</si>
  <si>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</si>
  <si>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</si>
  <si>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</si>
  <si>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</si>
  <si>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</si>
  <si>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</si>
  <si>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</si>
  <si>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</si>
  <si>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</si>
  <si>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</si>
  <si>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</si>
  <si>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</si>
  <si>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</si>
  <si>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</si>
  <si>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</si>
  <si>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</si>
  <si>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</si>
  <si>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</si>
  <si>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</si>
  <si>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</si>
  <si>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</si>
  <si>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</si>
  <si>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</si>
  <si>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</si>
  <si>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</si>
  <si>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</si>
  <si>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</si>
  <si>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</si>
  <si>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</si>
  <si>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</si>
  <si>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</si>
  <si>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</si>
  <si>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</si>
  <si>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</si>
  <si>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</si>
  <si>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</si>
  <si>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</si>
  <si>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</si>
  <si>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</si>
  <si>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</si>
  <si>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</si>
  <si>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</si>
  <si>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</si>
  <si>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</si>
  <si>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</si>
  <si>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</si>
  <si>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</si>
  <si>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</si>
  <si>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</si>
  <si>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</si>
  <si>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</si>
  <si>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</si>
  <si>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</si>
  <si>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</si>
  <si>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群馬県玉村町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</si>
  <si>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</si>
  <si>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</si>
  <si>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</si>
  <si>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</si>
  <si>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</si>
  <si>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</si>
  <si>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</si>
  <si>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</si>
  <si>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</si>
  <si>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</si>
  <si>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</si>
  <si>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</si>
  <si>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</si>
  <si>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</si>
  <si>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</si>
  <si>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</si>
  <si>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</si>
  <si>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</si>
  <si>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</si>
  <si>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</si>
  <si>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</si>
  <si>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</si>
  <si>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</si>
  <si>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</si>
  <si>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</si>
  <si>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</si>
  <si>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</si>
  <si>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</si>
  <si>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</si>
  <si>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</si>
  <si>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</si>
  <si>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</si>
  <si>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</si>
  <si>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</si>
  <si>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</si>
  <si>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</si>
  <si>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</si>
  <si>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</si>
  <si>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</si>
  <si>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</si>
  <si>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</si>
  <si>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</si>
  <si>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</si>
  <si>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</si>
  <si>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</si>
  <si>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</si>
  <si>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</si>
  <si>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</si>
  <si>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</si>
  <si>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</si>
  <si>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</si>
  <si>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</si>
  <si>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</si>
  <si>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</si>
  <si>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</si>
  <si>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</si>
  <si>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</si>
  <si>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</si>
  <si>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</si>
  <si>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</si>
  <si>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</si>
  <si>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</si>
  <si>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</si>
  <si>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</si>
  <si>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</si>
  <si>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</si>
  <si>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</si>
  <si>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</si>
  <si>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</si>
  <si>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</si>
  <si>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</si>
  <si>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</si>
  <si>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</si>
  <si>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</si>
  <si>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</si>
  <si>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</si>
  <si>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</si>
  <si>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</si>
  <si>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</si>
  <si>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</si>
  <si>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</si>
  <si>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</si>
  <si>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</si>
  <si>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</si>
  <si>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</si>
  <si>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</si>
  <si>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</si>
  <si>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</si>
  <si>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</si>
  <si>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</si>
  <si>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</si>
  <si>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</si>
  <si>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</si>
  <si>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</si>
  <si>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</si>
  <si>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</si>
  <si>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</si>
  <si>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</si>
  <si>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</si>
  <si>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</si>
  <si>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</si>
  <si>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</si>
  <si>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</si>
  <si>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</si>
  <si>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</si>
  <si>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</si>
  <si>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</si>
  <si>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</si>
  <si>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</si>
  <si>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</si>
  <si>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</si>
  <si>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</si>
  <si>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</si>
  <si>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</si>
  <si>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</si>
  <si>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</si>
  <si>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</si>
  <si>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</si>
  <si>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</si>
  <si>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</si>
  <si>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</si>
  <si>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</si>
  <si>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</si>
  <si>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</si>
  <si>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</si>
  <si>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</si>
  <si>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</si>
  <si>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</si>
  <si>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</si>
  <si>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</si>
  <si>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</si>
  <si>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</si>
  <si>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</si>
  <si>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</si>
  <si>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</si>
  <si>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</si>
  <si>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</si>
  <si>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</si>
  <si>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</si>
  <si>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</si>
  <si>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</si>
  <si>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</si>
  <si>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</si>
  <si>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</si>
  <si>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</si>
  <si>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</si>
  <si>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</si>
  <si>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</si>
  <si>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</si>
  <si>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</si>
  <si>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</si>
  <si>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</si>
  <si>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</si>
  <si>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</si>
  <si>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</si>
  <si>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</si>
  <si>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</si>
  <si>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</si>
  <si>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</si>
  <si>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</si>
  <si>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</si>
  <si>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</si>
  <si>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</si>
  <si>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</si>
  <si>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</si>
  <si>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</si>
  <si>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</si>
  <si>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</si>
  <si>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</si>
  <si>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</si>
  <si>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</si>
  <si>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</si>
  <si>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</si>
  <si>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</si>
  <si>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</si>
  <si>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</si>
  <si>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</si>
  <si>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</si>
  <si>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</si>
  <si>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</si>
  <si>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</si>
  <si>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</si>
  <si>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</si>
  <si>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</si>
  <si>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</si>
  <si>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</si>
  <si>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</si>
  <si>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</si>
  <si>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</si>
  <si>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</si>
  <si>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</si>
  <si>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6.88</t>
  </si>
  <si>
    <t>▲ 5.18</t>
  </si>
  <si>
    <t>▲ 3.37</t>
  </si>
  <si>
    <t>▲ 2.09</t>
  </si>
  <si>
    <t>一般会計</t>
  </si>
  <si>
    <t>水道事業会計</t>
  </si>
  <si>
    <t>介護保険特別会計</t>
  </si>
  <si>
    <t>国民健康保険特別会計</t>
  </si>
  <si>
    <t>下水道事業会計</t>
  </si>
  <si>
    <t>後期高齢者医療特別会計</t>
  </si>
  <si>
    <t>介護予防サービス事業特別会計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</si>
  <si>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</si>
  <si>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</si>
  <si>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</si>
  <si>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</si>
  <si>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</si>
  <si>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</si>
  <si>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</si>
  <si>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</si>
  <si>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玉村町農業公社</t>
    <rPh sb="0" eb="3">
      <t>タマムラマチ</t>
    </rPh>
    <rPh sb="3" eb="5">
      <t>ノウギョウ</t>
    </rPh>
    <rPh sb="5" eb="7">
      <t>コウシャ</t>
    </rPh>
    <phoneticPr fontId="2"/>
  </si>
  <si>
    <t>玉村町文化振興財団</t>
    <rPh sb="0" eb="3">
      <t>タマムラマチ</t>
    </rPh>
    <rPh sb="3" eb="5">
      <t>ブンカ</t>
    </rPh>
    <rPh sb="5" eb="7">
      <t>シンコウ</t>
    </rPh>
    <rPh sb="7" eb="9">
      <t>ザイダン</t>
    </rPh>
    <phoneticPr fontId="2"/>
  </si>
  <si>
    <t>玉村町土地開発公社</t>
    <rPh sb="0" eb="3">
      <t>タマムラマチ</t>
    </rPh>
    <rPh sb="3" eb="5">
      <t>トチ</t>
    </rPh>
    <rPh sb="5" eb="7">
      <t>カイハツ</t>
    </rPh>
    <rPh sb="7" eb="9">
      <t>コウシャ</t>
    </rPh>
    <phoneticPr fontId="2"/>
  </si>
  <si>
    <t>○</t>
  </si>
  <si>
    <t>-</t>
    <phoneticPr fontId="2"/>
  </si>
  <si>
    <t>群馬県市町村会館管理組合</t>
  </si>
  <si>
    <t>群馬県市町村総合事務組合</t>
  </si>
  <si>
    <t>群馬県後期高齢者医療広域連合（一般会計）</t>
  </si>
  <si>
    <t>群馬県後期高齢者医療広域連合（事業会計）</t>
  </si>
  <si>
    <t>ふるさと創生基金</t>
    <phoneticPr fontId="5"/>
  </si>
  <si>
    <t>都市計画事業基金</t>
    <phoneticPr fontId="5"/>
  </si>
  <si>
    <t>地域福祉基金</t>
    <phoneticPr fontId="5"/>
  </si>
  <si>
    <t>田中奨学基金</t>
    <phoneticPr fontId="5"/>
  </si>
  <si>
    <t>文化センター運営基金</t>
    <phoneticPr fontId="5"/>
  </si>
  <si>
    <t>　　　　－</t>
  </si>
  <si>
    <t>　　　　－</t>
    <phoneticPr fontId="2"/>
  </si>
  <si>
    <t>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</si>
  <si>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</si>
  <si>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</si>
  <si>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</si>
  <si>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</si>
  <si>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</si>
  <si>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</si>
  <si>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</si>
  <si>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</si>
  <si>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</si>
  <si>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</si>
  <si>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</si>
  <si>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地方債現在高の減少と充当可能基金の増加により、前年度に引き続き算定されなかった。町税収入や各種交付金等の増加に伴う財政調整基金等の取崩額の減少及び各種基金への積立等によるものである。
　有形固定資産減価償却率については、類似団体内平均値を下回っているものの、年々上昇傾向にある。公共施設の老朽化が進み、その対応は喫緊の課題となっているが、各公共施設等の「個別施設計画」に基づき、財政負担の軽減を念頭に置きながら老朽化対策に積極的に取り組んでいく。</t>
    <rPh sb="36" eb="39">
      <t>ゼンネンド</t>
    </rPh>
    <rPh sb="40" eb="41">
      <t>ヒ</t>
    </rPh>
    <rPh sb="42" eb="43">
      <t>ツヅ</t>
    </rPh>
    <rPh sb="78" eb="80">
      <t>トリクズシ</t>
    </rPh>
    <rPh sb="84" eb="85">
      <t>オヨ</t>
    </rPh>
    <rPh sb="86" eb="88">
      <t>カクシュ</t>
    </rPh>
    <rPh sb="88" eb="90">
      <t>キキン</t>
    </rPh>
    <phoneticPr fontId="5"/>
  </si>
  <si>
    <t>　将来負担比率については、地方債現在高の減少と、充当可能基金の増加により、前年度に引き続き算定されなかった。実質公債費比率は類似団体内と比較して低い水準にあり、比較すると2.1ポイント低い4.3％を示し、対前年度比0.2ポイント下降した。その要因は、平成21年度借入の地域総合整備資金貸付事業（ふるさと融資）、平成11年度借入の公営住宅建設事業、平成16年度借入の臨時地方道整備事業等に係る既発債の償還が終了したことによる。今後も公債費等義務的経費の削減を中心とする行財政改革を進め、財政健全化に努める。</t>
    <rPh sb="102" eb="103">
      <t>タイ</t>
    </rPh>
    <rPh sb="114" eb="116">
      <t>カコウ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</si>
</sst>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E62-41D4-B0A5-4284A1768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38972</c:v>
                </c:pt>
                <c:pt idx="1">
                  <c:v>30159</c:v>
                </c:pt>
                <c:pt idx="2">
                  <c:v>26188</c:v>
                </c:pt>
                <c:pt idx="3">
                  <c:v>30108</c:v>
                </c:pt>
                <c:pt idx="4">
                  <c:v>27403</c:v>
                </c:pt>
              </c:numCache>
            </c:numRef>
          </c:val>
          <c:smooth val="0"/>
          <c:extLst>
            <c:ext xmlns:c16="http://schemas.microsoft.com/office/drawing/2014/chart" uri="{C3380CC4-5D6E-409C-BE32-E72D297353CC}">
              <c16:uniqueId val="{00000001-6E62-41D4-B0A5-4284A17680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c:v>
                </c:pt>
                <c:pt idx="1">
                  <c:v>7.04</c:v>
                </c:pt>
                <c:pt idx="2">
                  <c:v>7.75</c:v>
                </c:pt>
                <c:pt idx="3">
                  <c:v>9.01</c:v>
                </c:pt>
                <c:pt idx="4">
                  <c:v>10.94</c:v>
                </c:pt>
              </c:numCache>
            </c:numRef>
          </c:val>
          <c:extLst>
            <c:ext xmlns:c16="http://schemas.microsoft.com/office/drawing/2014/chart" uri="{C3380CC4-5D6E-409C-BE32-E72D297353CC}">
              <c16:uniqueId val="{00000000-8C07-42F2-9139-8679FE1AD4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19.41</c:v>
                </c:pt>
                <c:pt idx="1">
                  <c:v>18.05</c:v>
                </c:pt>
                <c:pt idx="2">
                  <c:v>17.07</c:v>
                </c:pt>
                <c:pt idx="3">
                  <c:v>23.94</c:v>
                </c:pt>
                <c:pt idx="4">
                  <c:v>22.14</c:v>
                </c:pt>
              </c:numCache>
            </c:numRef>
          </c:val>
          <c:extLst>
            <c:ext xmlns:c16="http://schemas.microsoft.com/office/drawing/2014/chart" uri="{C3380CC4-5D6E-409C-BE32-E72D297353CC}">
              <c16:uniqueId val="{00000001-8C07-42F2-9139-8679FE1AD4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-6.88</c:v>
                </c:pt>
                <c:pt idx="1">
                  <c:v>-5.18</c:v>
                </c:pt>
                <c:pt idx="2">
                  <c:v>-3.37</c:v>
                </c:pt>
                <c:pt idx="3">
                  <c:v>4.03</c:v>
                </c:pt>
                <c:pt idx="4">
                  <c:v>-2.09</c:v>
                </c:pt>
              </c:numCache>
            </c:numRef>
          </c:val>
          <c:smooth val="0"/>
          <c:extLst>
            <c:ext xmlns:c16="http://schemas.microsoft.com/office/drawing/2014/chart" uri="{C3380CC4-5D6E-409C-BE32-E72D297353CC}">
              <c16:uniqueId val="{00000002-8C07-42F2-9139-8679FE1AD4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0.53</c:v>
                </c:pt>
                <c:pt idx="2">
                  <c:v>#N/A</c:v>
                </c:pt>
                <c:pt idx="3">
                  <c:v>14.57</c:v>
                </c:pt>
                <c:pt idx="4">
                  <c:v>#N/A</c:v>
                </c:pt>
                <c:pt idx="5">
                  <c:v>14.3</c:v>
                </c:pt>
                <c:pt idx="6">
                  <c:v>#N/A</c:v>
                </c:pt>
                <c:pt idx="7">
                  <c:v>14.25</c:v>
                </c:pt>
                <c:pt idx="8">
                  <c:v>0</c:v>
                </c:pt>
                <c:pt idx="9">
                  <c:v>0</c:v>
                </c:pt>
              </c:numCache>
            </c:numRef>
          </c:val>
          <c:extLst>
            <c:ext xmlns:c16="http://schemas.microsoft.com/office/drawing/2014/chart" uri="{C3380CC4-5D6E-409C-BE32-E72D297353CC}">
              <c16:uniqueId val="{00000000-E64B-463A-9635-5E8CBE9BA2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4B-463A-9635-5E8CBE9BA2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4B-463A-9635-5E8CBE9BA28F}"/>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64B-463A-9635-5E8CBE9BA2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0.01</c:v>
                </c:pt>
                <c:pt idx="8">
                  <c:v>#N/A</c:v>
                </c:pt>
                <c:pt idx="9">
                  <c:v>0.02</c:v>
                </c:pt>
              </c:numCache>
            </c:numRef>
          </c:val>
          <c:extLst>
            <c:ext xmlns:c16="http://schemas.microsoft.com/office/drawing/2014/chart" uri="{C3380CC4-5D6E-409C-BE32-E72D297353CC}">
              <c16:uniqueId val="{00000004-E64B-463A-9635-5E8CBE9BA28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1.24</c:v>
                </c:pt>
              </c:numCache>
            </c:numRef>
          </c:val>
          <c:extLst>
            <c:ext xmlns:c16="http://schemas.microsoft.com/office/drawing/2014/chart" uri="{C3380CC4-5D6E-409C-BE32-E72D297353CC}">
              <c16:uniqueId val="{00000005-E64B-463A-9635-5E8CBE9BA2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2.37</c:v>
                </c:pt>
                <c:pt idx="2">
                  <c:v>#N/A</c:v>
                </c:pt>
                <c:pt idx="3">
                  <c:v>1.99</c:v>
                </c:pt>
                <c:pt idx="4">
                  <c:v>#N/A</c:v>
                </c:pt>
                <c:pt idx="5">
                  <c:v>2.12</c:v>
                </c:pt>
                <c:pt idx="6">
                  <c:v>#N/A</c:v>
                </c:pt>
                <c:pt idx="7">
                  <c:v>2.06</c:v>
                </c:pt>
                <c:pt idx="8">
                  <c:v>#N/A</c:v>
                </c:pt>
                <c:pt idx="9">
                  <c:v>1.86</c:v>
                </c:pt>
              </c:numCache>
            </c:numRef>
          </c:val>
          <c:extLst>
            <c:ext xmlns:c16="http://schemas.microsoft.com/office/drawing/2014/chart" uri="{C3380CC4-5D6E-409C-BE32-E72D297353CC}">
              <c16:uniqueId val="{00000006-E64B-463A-9635-5E8CBE9BA2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2.85</c:v>
                </c:pt>
                <c:pt idx="2">
                  <c:v>#N/A</c:v>
                </c:pt>
                <c:pt idx="3">
                  <c:v>1.74</c:v>
                </c:pt>
                <c:pt idx="4">
                  <c:v>#N/A</c:v>
                </c:pt>
                <c:pt idx="5">
                  <c:v>3.54</c:v>
                </c:pt>
                <c:pt idx="6">
                  <c:v>#N/A</c:v>
                </c:pt>
                <c:pt idx="7">
                  <c:v>3.55</c:v>
                </c:pt>
                <c:pt idx="8">
                  <c:v>#N/A</c:v>
                </c:pt>
                <c:pt idx="9">
                  <c:v>3.15</c:v>
                </c:pt>
              </c:numCache>
            </c:numRef>
          </c:val>
          <c:extLst>
            <c:ext xmlns:c16="http://schemas.microsoft.com/office/drawing/2014/chart" uri="{C3380CC4-5D6E-409C-BE32-E72D297353CC}">
              <c16:uniqueId val="{00000007-E64B-463A-9635-5E8CBE9BA2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8.42</c:v>
                </c:pt>
                <c:pt idx="2">
                  <c:v>#N/A</c:v>
                </c:pt>
                <c:pt idx="3">
                  <c:v>9.19</c:v>
                </c:pt>
                <c:pt idx="4">
                  <c:v>#N/A</c:v>
                </c:pt>
                <c:pt idx="5">
                  <c:v>10.15</c:v>
                </c:pt>
                <c:pt idx="6">
                  <c:v>#N/A</c:v>
                </c:pt>
                <c:pt idx="7">
                  <c:v>10.69</c:v>
                </c:pt>
                <c:pt idx="8">
                  <c:v>#N/A</c:v>
                </c:pt>
                <c:pt idx="9">
                  <c:v>10.37</c:v>
                </c:pt>
              </c:numCache>
            </c:numRef>
          </c:val>
          <c:extLst>
            <c:ext xmlns:c16="http://schemas.microsoft.com/office/drawing/2014/chart" uri="{C3380CC4-5D6E-409C-BE32-E72D297353CC}">
              <c16:uniqueId val="{00000008-E64B-463A-9635-5E8CBE9BA2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7.29</c:v>
                </c:pt>
                <c:pt idx="2">
                  <c:v>#N/A</c:v>
                </c:pt>
                <c:pt idx="3">
                  <c:v>7.03</c:v>
                </c:pt>
                <c:pt idx="4">
                  <c:v>#N/A</c:v>
                </c:pt>
                <c:pt idx="5">
                  <c:v>7.74</c:v>
                </c:pt>
                <c:pt idx="6">
                  <c:v>#N/A</c:v>
                </c:pt>
                <c:pt idx="7">
                  <c:v>9.01</c:v>
                </c:pt>
                <c:pt idx="8">
                  <c:v>#N/A</c:v>
                </c:pt>
                <c:pt idx="9">
                  <c:v>10.94</c:v>
                </c:pt>
              </c:numCache>
            </c:numRef>
          </c:val>
          <c:extLst>
            <c:ext xmlns:c16="http://schemas.microsoft.com/office/drawing/2014/chart" uri="{C3380CC4-5D6E-409C-BE32-E72D297353CC}">
              <c16:uniqueId val="{00000009-E64B-463A-9635-5E8CBE9BA2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954</c:v>
                </c:pt>
                <c:pt idx="5">
                  <c:v>961</c:v>
                </c:pt>
                <c:pt idx="8">
                  <c:v>963</c:v>
                </c:pt>
                <c:pt idx="11">
                  <c:v>981</c:v>
                </c:pt>
                <c:pt idx="14">
                  <c:v>935</c:v>
                </c:pt>
              </c:numCache>
            </c:numRef>
          </c:val>
          <c:extLst>
            <c:ext xmlns:c16="http://schemas.microsoft.com/office/drawing/2014/chart" uri="{C3380CC4-5D6E-409C-BE32-E72D297353CC}">
              <c16:uniqueId val="{00000000-4C17-4773-BBC1-ABFCFA0DE1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17-4773-BBC1-ABFCFA0DE1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17-4773-BBC1-ABFCFA0DE1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17-4773-BBC1-ABFCFA0DE1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c:v>
                </c:pt>
                <c:pt idx="3">
                  <c:v>291</c:v>
                </c:pt>
                <c:pt idx="6">
                  <c:v>322</c:v>
                </c:pt>
                <c:pt idx="9">
                  <c:v>334</c:v>
                </c:pt>
                <c:pt idx="12">
                  <c:v>297</c:v>
                </c:pt>
              </c:numCache>
            </c:numRef>
          </c:val>
          <c:extLst>
            <c:ext xmlns:c16="http://schemas.microsoft.com/office/drawing/2014/chart" uri="{C3380CC4-5D6E-409C-BE32-E72D297353CC}">
              <c16:uniqueId val="{00000004-4C17-4773-BBC1-ABFCFA0DE1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17-4773-BBC1-ABFCFA0DE1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17-4773-BBC1-ABFCFA0DE1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930</c:v>
                </c:pt>
                <c:pt idx="3">
                  <c:v>948</c:v>
                </c:pt>
                <c:pt idx="6">
                  <c:v>956</c:v>
                </c:pt>
                <c:pt idx="9">
                  <c:v>902</c:v>
                </c:pt>
                <c:pt idx="12">
                  <c:v>896</c:v>
                </c:pt>
              </c:numCache>
            </c:numRef>
          </c:val>
          <c:extLst>
            <c:ext xmlns:c16="http://schemas.microsoft.com/office/drawing/2014/chart" uri="{C3380CC4-5D6E-409C-BE32-E72D297353CC}">
              <c16:uniqueId val="{00000007-4C17-4773-BBC1-ABFCFA0DE1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c:v>
                </c:pt>
                <c:pt idx="2">
                  <c:v>#N/A</c:v>
                </c:pt>
                <c:pt idx="3">
                  <c:v>#N/A</c:v>
                </c:pt>
                <c:pt idx="4">
                  <c:v>278</c:v>
                </c:pt>
                <c:pt idx="5">
                  <c:v>#N/A</c:v>
                </c:pt>
                <c:pt idx="6">
                  <c:v>#N/A</c:v>
                </c:pt>
                <c:pt idx="7">
                  <c:v>315</c:v>
                </c:pt>
                <c:pt idx="8">
                  <c:v>#N/A</c:v>
                </c:pt>
                <c:pt idx="9">
                  <c:v>#N/A</c:v>
                </c:pt>
                <c:pt idx="10">
                  <c:v>255</c:v>
                </c:pt>
                <c:pt idx="11">
                  <c:v>#N/A</c:v>
                </c:pt>
                <c:pt idx="12">
                  <c:v>#N/A</c:v>
                </c:pt>
                <c:pt idx="13">
                  <c:v>258</c:v>
                </c:pt>
                <c:pt idx="14">
                  <c:v>#N/A</c:v>
                </c:pt>
              </c:numCache>
            </c:numRef>
          </c:val>
          <c:smooth val="0"/>
          <c:extLst>
            <c:ext xmlns:c16="http://schemas.microsoft.com/office/drawing/2014/chart" uri="{C3380CC4-5D6E-409C-BE32-E72D297353CC}">
              <c16:uniqueId val="{00000008-4C17-4773-BBC1-ABFCFA0DE1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11462</c:v>
                </c:pt>
                <c:pt idx="5">
                  <c:v>11428</c:v>
                </c:pt>
                <c:pt idx="8">
                  <c:v>11403</c:v>
                </c:pt>
                <c:pt idx="11">
                  <c:v>11256</c:v>
                </c:pt>
                <c:pt idx="14">
                  <c:v>11185</c:v>
                </c:pt>
              </c:numCache>
            </c:numRef>
          </c:val>
          <c:extLst>
            <c:ext xmlns:c16="http://schemas.microsoft.com/office/drawing/2014/chart" uri="{C3380CC4-5D6E-409C-BE32-E72D297353CC}">
              <c16:uniqueId val="{00000000-E16E-46CB-88B1-4FB76597CB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831</c:v>
                </c:pt>
                <c:pt idx="5">
                  <c:v>771</c:v>
                </c:pt>
                <c:pt idx="8">
                  <c:v>722</c:v>
                </c:pt>
                <c:pt idx="11">
                  <c:v>740</c:v>
                </c:pt>
                <c:pt idx="14">
                  <c:v>786</c:v>
                </c:pt>
              </c:numCache>
            </c:numRef>
          </c:val>
          <c:extLst>
            <c:ext xmlns:c16="http://schemas.microsoft.com/office/drawing/2014/chart" uri="{C3380CC4-5D6E-409C-BE32-E72D297353CC}">
              <c16:uniqueId val="{00000001-E16E-46CB-88B1-4FB76597CB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2416</c:v>
                </c:pt>
                <c:pt idx="5">
                  <c:v>2521</c:v>
                </c:pt>
                <c:pt idx="8">
                  <c:v>2334</c:v>
                </c:pt>
                <c:pt idx="11">
                  <c:v>3209</c:v>
                </c:pt>
                <c:pt idx="14">
                  <c:v>3298</c:v>
                </c:pt>
              </c:numCache>
            </c:numRef>
          </c:val>
          <c:extLst>
            <c:ext xmlns:c16="http://schemas.microsoft.com/office/drawing/2014/chart" uri="{C3380CC4-5D6E-409C-BE32-E72D297353CC}">
              <c16:uniqueId val="{00000002-E16E-46CB-88B1-4FB76597CB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6E-46CB-88B1-4FB76597CB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6E-46CB-88B1-4FB76597CB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c:v>
                </c:pt>
                <c:pt idx="9">
                  <c:v>18</c:v>
                </c:pt>
                <c:pt idx="12">
                  <c:v>1</c:v>
                </c:pt>
              </c:numCache>
            </c:numRef>
          </c:val>
          <c:extLst>
            <c:ext xmlns:c16="http://schemas.microsoft.com/office/drawing/2014/chart" uri="{C3380CC4-5D6E-409C-BE32-E72D297353CC}">
              <c16:uniqueId val="{00000005-E16E-46CB-88B1-4FB76597CB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6E-46CB-88B1-4FB76597CB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6E-46CB-88B1-4FB76597CB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4901</c:v>
                </c:pt>
                <c:pt idx="3">
                  <c:v>4891</c:v>
                </c:pt>
                <c:pt idx="6">
                  <c:v>5047</c:v>
                </c:pt>
                <c:pt idx="9">
                  <c:v>5201</c:v>
                </c:pt>
                <c:pt idx="12">
                  <c:v>5376</c:v>
                </c:pt>
              </c:numCache>
            </c:numRef>
          </c:val>
          <c:extLst>
            <c:ext xmlns:c16="http://schemas.microsoft.com/office/drawing/2014/chart" uri="{C3380CC4-5D6E-409C-BE32-E72D297353CC}">
              <c16:uniqueId val="{00000008-E16E-46CB-88B1-4FB76597CB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6E-46CB-88B1-4FB76597CB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10401</c:v>
                </c:pt>
                <c:pt idx="3">
                  <c:v>10157</c:v>
                </c:pt>
                <c:pt idx="6">
                  <c:v>9894</c:v>
                </c:pt>
                <c:pt idx="9">
                  <c:v>9643</c:v>
                </c:pt>
                <c:pt idx="12">
                  <c:v>9416</c:v>
                </c:pt>
              </c:numCache>
            </c:numRef>
          </c:val>
          <c:extLst>
            <c:ext xmlns:c16="http://schemas.microsoft.com/office/drawing/2014/chart" uri="{C3380CC4-5D6E-409C-BE32-E72D297353CC}">
              <c16:uniqueId val="{0000000A-E16E-46CB-88B1-4FB76597CB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593</c:v>
                </c:pt>
                <c:pt idx="2">
                  <c:v>#N/A</c:v>
                </c:pt>
                <c:pt idx="3">
                  <c:v>#N/A</c:v>
                </c:pt>
                <c:pt idx="4">
                  <c:v>327</c:v>
                </c:pt>
                <c:pt idx="5">
                  <c:v>#N/A</c:v>
                </c:pt>
                <c:pt idx="6">
                  <c:v>#N/A</c:v>
                </c:pt>
                <c:pt idx="7">
                  <c:v>487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6E-46CB-88B1-4FB76597CB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1223</c:v>
                </c:pt>
                <c:pt idx="1">
                  <c:v>1703</c:v>
                </c:pt>
                <c:pt idx="2">
                  <c:v>1683</c:v>
                </c:pt>
              </c:numCache>
            </c:numRef>
          </c:val>
          <c:extLst>
            <c:ext xmlns:c16="http://schemas.microsoft.com/office/drawing/2014/chart" uri="{C3380CC4-5D6E-409C-BE32-E72D297353CC}">
              <c16:uniqueId val="{00000000-195C-4474-BAB0-4A6F84CA23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400</c:v>
                </c:pt>
                <c:pt idx="1">
                  <c:v>401</c:v>
                </c:pt>
                <c:pt idx="2">
                  <c:v>401</c:v>
                </c:pt>
              </c:numCache>
            </c:numRef>
          </c:val>
          <c:extLst>
            <c:ext xmlns:c16="http://schemas.microsoft.com/office/drawing/2014/chart" uri="{C3380CC4-5D6E-409C-BE32-E72D297353CC}">
              <c16:uniqueId val="{00000001-195C-4474-BAB0-4A6F84CA23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451</c:v>
                </c:pt>
                <c:pt idx="1">
                  <c:v>534</c:v>
                </c:pt>
                <c:pt idx="2">
                  <c:v>493</c:v>
                </c:pt>
              </c:numCache>
            </c:numRef>
          </c:val>
          <c:extLst>
            <c:ext xmlns:c16="http://schemas.microsoft.com/office/drawing/2014/chart" uri="{C3380CC4-5D6E-409C-BE32-E72D297353CC}">
              <c16:uniqueId val="{00000002-195C-4474-BAB0-4A6F84CA23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{1A35E9A4-2B4D-4C32-9EA5-13B2D75634ED}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04-443E-A766-AB32E8EAA7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{6BACC059-774C-4F76-9573-D894BF39933E}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04-443E-A766-AB32E8EAA7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{A2068A14-BCAA-4D1B-9266-98CF01765675}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04-443E-A766-AB32E8EAA7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{B699E919-3DED-46FD-94B8-620CE73A36D0}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04-443E-A766-AB32E8EAA7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{27A7BC1A-F7F8-4285-9E04-46F9A5710782}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04-443E-A766-AB32E8EAA73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{6D8BEDD4-9E54-4D0E-AE11-83A0CAC8D4CB}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04-443E-A766-AB32E8EAA73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{151BA8C8-BC20-4EFE-88EA-EC123CB74060}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04-443E-A766-AB32E8EAA7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{E57E483F-F835-40F1-BB68-933751C2F1C0}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04-443E-A766-AB32E8EAA7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{7A53363D-DC55-428B-AB2D-81054B738457}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04-443E-A766-AB32E8EAA7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56</c:v>
                </c:pt>
                <c:pt idx="16">
                  <c:v>57.4</c:v>
                </c:pt>
                <c:pt idx="24">
                  <c:v>58.7</c:v>
                </c:pt>
                <c:pt idx="32">
                  <c:v>60.2</c:v>
                </c:pt>
              </c:numCache>
            </c:numRef>
          </c:xVal>
          <c:yVal>
            <c:numRef>
              <c:f>公会計指標分析・財政指標組合せ分析表!$BP$51:$DC$51</c:f>
              <c:numCache>
                <c:formatCode>#,##0.0;"▲ "#,##0.0</c:formatCode>
                <c:ptCount val="40"/>
                <c:pt idx="0">
                  <c:v>9.6</c:v>
                </c:pt>
                <c:pt idx="8">
                  <c:v>5.2</c:v>
                </c:pt>
                <c:pt idx="16">
                  <c:v>7.7</c:v>
                </c:pt>
              </c:numCache>
            </c:numRef>
          </c:yVal>
          <c:smooth val="0"/>
          <c:extLst>
            <c:ext xmlns:c16="http://schemas.microsoft.com/office/drawing/2014/chart" uri="{C3380CC4-5D6E-409C-BE32-E72D297353CC}">
              <c16:uniqueId val="{00000009-CA04-443E-A766-AB32E8EAA7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{F4A0B9C3-E945-40AB-A9F9-A9CBC0448F9B}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04-443E-A766-AB32E8EAA7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{6714F967-E79A-49EE-8487-C546A3A8F58A}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04-443E-A766-AB32E8EAA7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{3AA27B73-FA4E-4B82-90C9-1311FA8D5442}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04-443E-A766-AB32E8EAA7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{F6A10AD1-2A90-498F-80B1-94661D3499E8}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04-443E-A766-AB32E8EAA7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{3B4F9E05-6553-4707-A9AB-813163A5F63C}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04-443E-A766-AB32E8EAA73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{94E84E11-4868-43F8-B5BA-072A142B9387}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04-443E-A766-AB32E8EAA73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{5D44C64F-8051-49C7-8440-1A3EC431C202}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04-443E-A766-AB32E8EAA73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{A9E64BE3-68BA-4464-A3D8-8CCA5781D136}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04-443E-A766-AB32E8EAA73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{E9245A75-8E8A-46E9-BD6B-772BE3EFB7A8}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04-443E-A766-AB32E8EAA7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CA04-443E-A766-AB32E8EAA735}"/>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{B1571038-A98B-4D09-9A31-CD73C81FA4BA}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480-4B33-9B6B-26ACC1C37F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{011A2BF4-7562-40FC-A631-9D82E734A763}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80-4B33-9B6B-26ACC1C37F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{39C1C8E9-0107-4ADE-94BA-91E6ED21E3E4}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80-4B33-9B6B-26ACC1C37F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{A3985EB0-3F71-4857-8105-CC30195E9337}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80-4B33-9B6B-26ACC1C37F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{CC6E9268-6B3C-4122-871E-DF7FE75D7540}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80-4B33-9B6B-26ACC1C37F7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{5117006C-15A3-4254-9689-4B9343F4DFD6}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480-4B33-9B6B-26ACC1C37F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{451173F6-2449-48EF-B22F-BE8A33ABD292}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480-4B33-9B6B-26ACC1C37F7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{3582A730-5DBB-4C6C-8879-A018D14AC01B}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480-4B33-9B6B-26ACC1C37F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{96F242D4-85B3-4B9C-B5EB-BA832AC212CC}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480-4B33-9B6B-26ACC1C37F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c:v>
                </c:pt>
                <c:pt idx="16">
                  <c:v>4.5</c:v>
                </c:pt>
                <c:pt idx="24">
                  <c:v>4.5</c:v>
                </c:pt>
                <c:pt idx="32">
                  <c:v>4.3</c:v>
                </c:pt>
              </c:numCache>
            </c:numRef>
          </c:xVal>
          <c:yVal>
            <c:numRef>
              <c:f>公会計指標分析・財政指標組合せ分析表!$BP$73:$DC$73</c:f>
              <c:numCache>
                <c:formatCode>#,##0.0;"▲ "#,##0.0</c:formatCode>
                <c:ptCount val="40"/>
                <c:pt idx="0">
                  <c:v>9.6</c:v>
                </c:pt>
                <c:pt idx="8">
                  <c:v>5.2</c:v>
                </c:pt>
                <c:pt idx="16">
                  <c:v>7.7</c:v>
                </c:pt>
              </c:numCache>
            </c:numRef>
          </c:yVal>
          <c:smooth val="0"/>
          <c:extLst>
            <c:ext xmlns:c16="http://schemas.microsoft.com/office/drawing/2014/chart" uri="{C3380CC4-5D6E-409C-BE32-E72D297353CC}">
              <c16:uniqueId val="{00000009-8480-4B33-9B6B-26ACC1C37F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{54AF51F3-F73D-4072-ABA2-A55AB478C5E4}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480-4B33-9B6B-26ACC1C37F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{E6109688-877E-4D9B-BD5E-3AB41DDF47DC}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80-4B33-9B6B-26ACC1C37F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{F90E2BBC-88CD-474B-B02D-924FB31702A9}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80-4B33-9B6B-26ACC1C37F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{A1CBD7BA-2736-409D-A899-F10C2F1334A3}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80-4B33-9B6B-26ACC1C37F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{93C3E90B-28D5-4CC8-9BFC-DF26886CD014}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80-4B33-9B6B-26ACC1C37F74}"/>
                </c:ext>
              </c:extLst>
            </c:dLbl>
            <c:dLbl>
              <c:idx val="8"/>
              <c:layout>
                <c:manualLayout>
                  <c:x val="-1.82356280842500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{F271CFA2-BF18-4EA0-912C-6801ABC93594}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480-4B33-9B6B-26ACC1C37F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{CDA853AB-24FD-4EA4-8E0E-780CCAB11D88}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480-4B33-9B6B-26ACC1C37F7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{02E6B9C2-77A8-47F3-8AC6-21DE06123C40}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480-4B33-9B6B-26ACC1C37F7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{CEDE80C8-6112-4777-AB8B-2ED2E7F5A70D}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480-4B33-9B6B-26ACC1C37F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480-4B33-9B6B-26ACC1C37F74}"/>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一般会計の元利償還金は、今年度は前年度比で</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減となっている。主な要因としては、地域総合整備資金貸付事業債（ふるさと融資）（</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借入）や公営住宅建設事業債（</a:t>
          </a:r>
          <a:r>
            <a:rPr kumimoji="1" lang="en-US" altLang="ja-JP" sz="1300">
              <a:latin typeface="ＭＳ ゴシック" pitchFamily="49" charset="-128"/>
              <a:ea typeface="ＭＳ ゴシック" pitchFamily="49" charset="-128"/>
            </a:rPr>
            <a:t>H11</a:t>
          </a:r>
          <a:r>
            <a:rPr kumimoji="1" lang="ja-JP" altLang="en-US" sz="1300">
              <a:latin typeface="ＭＳ ゴシック" pitchFamily="49" charset="-128"/>
              <a:ea typeface="ＭＳ ゴシック" pitchFamily="49" charset="-128"/>
            </a:rPr>
            <a:t>借入）、臨時地方道整備事業債（</a:t>
          </a:r>
          <a:r>
            <a:rPr kumimoji="1" lang="en-US" altLang="ja-JP" sz="1300">
              <a:latin typeface="ＭＳ ゴシック" pitchFamily="49" charset="-128"/>
              <a:ea typeface="ＭＳ ゴシック" pitchFamily="49" charset="-128"/>
            </a:rPr>
            <a:t>H16</a:t>
          </a:r>
          <a:r>
            <a:rPr kumimoji="1" lang="ja-JP" altLang="en-US" sz="1300">
              <a:latin typeface="ＭＳ ゴシック" pitchFamily="49" charset="-128"/>
              <a:ea typeface="ＭＳ ゴシック" pitchFamily="49" charset="-128"/>
            </a:rPr>
            <a:t>借入）、北部公園整備事業債（Ｈ</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借入）等の償還終了が挙げられる。</a:t>
          </a:r>
        </a:p>
        <a:p>
          <a:r>
            <a:rPr kumimoji="1" lang="ja-JP" altLang="en-US" sz="1300">
              <a:latin typeface="ＭＳ ゴシック" pitchFamily="49" charset="-128"/>
              <a:ea typeface="ＭＳ ゴシック" pitchFamily="49" charset="-128"/>
            </a:rPr>
            <a:t>　公営企業債（下水道事業債）の元利償還金に対する繰入金は対前年度比で</a:t>
          </a:r>
          <a:r>
            <a:rPr kumimoji="1" lang="en-US" altLang="ja-JP" sz="1300">
              <a:latin typeface="ＭＳ ゴシック" pitchFamily="49" charset="-128"/>
              <a:ea typeface="ＭＳ ゴシック" pitchFamily="49" charset="-128"/>
            </a:rPr>
            <a:t>11.1</a:t>
          </a:r>
          <a:r>
            <a:rPr kumimoji="1" lang="ja-JP" altLang="en-US" sz="1300">
              <a:latin typeface="ＭＳ ゴシック" pitchFamily="49" charset="-128"/>
              <a:ea typeface="ＭＳ ゴシック" pitchFamily="49" charset="-128"/>
            </a:rPr>
            <a:t>％の減となった。</a:t>
          </a:r>
        </a:p>
        <a:p>
          <a:r>
            <a:rPr kumimoji="1" lang="ja-JP" altLang="en-US" sz="1300">
              <a:latin typeface="ＭＳ ゴシック" pitchFamily="49" charset="-128"/>
              <a:ea typeface="ＭＳ ゴシック" pitchFamily="49" charset="-128"/>
            </a:rPr>
            <a:t>　今後も、引き続き事業を適切に選択し、過度に地方債の発行に頼ることのない財政運営を心がけることで、中長期的な公債費負担の平準化を図る。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将来負担額である一般会計等に係る地方債の現在高は、前年度比</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％減となった。これは、地域総合整備資金貸付事業債（ふるさと融資）（</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借入）や公営住宅建設事業債（</a:t>
          </a:r>
          <a:r>
            <a:rPr kumimoji="1" lang="en-US" altLang="ja-JP" sz="1300">
              <a:latin typeface="ＭＳ ゴシック" pitchFamily="49" charset="-128"/>
              <a:ea typeface="ＭＳ ゴシック" pitchFamily="49" charset="-128"/>
            </a:rPr>
            <a:t>H11</a:t>
          </a:r>
          <a:r>
            <a:rPr kumimoji="1" lang="ja-JP" altLang="en-US" sz="1300">
              <a:latin typeface="ＭＳ ゴシック" pitchFamily="49" charset="-128"/>
              <a:ea typeface="ＭＳ ゴシック" pitchFamily="49" charset="-128"/>
            </a:rPr>
            <a:t>借入）、臨時地方道整備事業債（</a:t>
          </a:r>
          <a:r>
            <a:rPr kumimoji="1" lang="en-US" altLang="ja-JP" sz="1300">
              <a:latin typeface="ＭＳ ゴシック" pitchFamily="49" charset="-128"/>
              <a:ea typeface="ＭＳ ゴシック" pitchFamily="49" charset="-128"/>
            </a:rPr>
            <a:t>H16</a:t>
          </a:r>
          <a:r>
            <a:rPr kumimoji="1" lang="ja-JP" altLang="en-US" sz="1300">
              <a:latin typeface="ＭＳ ゴシック" pitchFamily="49" charset="-128"/>
              <a:ea typeface="ＭＳ ゴシック" pitchFamily="49" charset="-128"/>
            </a:rPr>
            <a:t>借入）、北部公園整備事業債（Ｈ</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借入）等の償還終了が主な要因と考えられる。</a:t>
          </a:r>
        </a:p>
        <a:p>
          <a:r>
            <a:rPr kumimoji="1" lang="ja-JP" altLang="en-US" sz="1300">
              <a:latin typeface="ＭＳ ゴシック" pitchFamily="49" charset="-128"/>
              <a:ea typeface="ＭＳ ゴシック" pitchFamily="49" charset="-128"/>
            </a:rPr>
            <a:t>　公営企業債（下水道事業債）の繰入見込額は、平成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年度以降は増加傾向であったところ、</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年と減少し、</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年から増加傾向にある。</a:t>
          </a:r>
        </a:p>
        <a:p>
          <a:r>
            <a:rPr kumimoji="1" lang="ja-JP" altLang="en-US" sz="1300">
              <a:latin typeface="ＭＳ ゴシック" pitchFamily="49" charset="-128"/>
              <a:ea typeface="ＭＳ ゴシック" pitchFamily="49" charset="-128"/>
            </a:rPr>
            <a:t>　基準財政需要額算入見込額は、対前年度比で</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％減少、充当可能財源については、町税収入の増加や文化センター周辺宅地造成事業に伴う土地売払収入等により、充当可能基金及び充当可能特定歳入が増加し、将来負担比率は算定されなかった。</a:t>
          </a:r>
        </a:p>
        <a:p>
          <a:r>
            <a:rPr kumimoji="1" lang="ja-JP" altLang="en-US" sz="1300">
              <a:latin typeface="ＭＳ ゴシック" pitchFamily="49" charset="-128"/>
              <a:ea typeface="ＭＳ ゴシック" pitchFamily="49" charset="-128"/>
            </a:rPr>
            <a:t>　今後、地方債発行に際しては、後年度の元利償還金が基準財政需要額に算入される地方債を選択するとともに、新規事業の実施にあたっては将来の財政負担を見極め、持続可能な財政運営に努める。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高崎玉村ｽﾏｰﾄ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北地区発掘事業のため都市計画事業基金を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る歳出改革を行い、民間委託・指定管理者制度の活用により経常的経費の削減に努めている。今年度は町税や各種交付金、地方交付税等が増加したこともあり財政調整基金の大幅な取り崩しを抑制することができた。今後は、個別施設計画による公共施設の適正な管理運営の実施、地域福祉計画や居場所づくりの推進による社会保障関係経費の抑制に努め、基金残高を考慮しながらバランスの取れた効率的な財政運営を目指していく。また、安定的な自主財源確保のため、ふるさと納税の推進や積極的な企業誘致、徹底した滞納整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都市計画事業基金：高崎玉村ｽﾏｰﾄ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北地区発掘事業のため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新型コロナウイルス感染症拡大防止に伴う町民行事の中止により、ふるさと創生基金を取り崩さなかったものの、都市計画事業基金等の取り崩しにより、その他特定目的基金全体で前年度から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財源不足として今後も基金を取り崩す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万円の取り崩しを行ったが、令和元年度決算剰余金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庁舎・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令和元年度に債券運用を始めたことにより利子が増加し、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本年度の有形固定資産減価償却率は、類似団体内平均値と比較す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％を示した。前年度に引き続き、類似団体内平均値より低い数値となったが、年々上昇傾向にある。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問題は地方公共団体の財政を圧迫することとなるため、それぞれの公共施設等について策定した「個別施設計画」に基づき、公共施設の補修・改修・除却及び統合を実施し、適切に維持管理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68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140879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83819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3719</xdr:rowOff>
    </xdr:from>
    <xdr:to>
      <xdr:col>15</xdr:col>
      <xdr:colOff>187325</xdr:colOff>
      <xdr:row>29</xdr:row>
      <xdr:rowOff>105319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94615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79809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54519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7549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125821</xdr:rowOff>
    </xdr:from>
    <xdr:to>
      <xdr:col>7</xdr:col>
      <xdr:colOff>187325</xdr:colOff>
      <xdr:row>29</xdr:row>
      <xdr:rowOff>55971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5171</xdr:rowOff>
    </xdr:from>
    <xdr:to>
      <xdr:col>11</xdr:col>
      <xdr:colOff>136525</xdr:colOff>
      <xdr:row>29</xdr:row>
      <xdr:rowOff>11339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74874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121846</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本年度の債務償還比率は、類似団体内平均値と比較す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582.3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前年度に引き続き類似団体内平均値より高い数値となっている。前年度より減少した要因としては、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年度借入の地域総合整備資金貸付事業（ふるさと融資）、平成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年度借入の公営住宅建設事業等に係る既発債の償還が終了したことによる。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事業の見直しや歳出抑制により業務支出の改善を図り、比率を圧縮できるよう、取り組んでいく。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93299</xdr:rowOff>
    </xdr:from>
    <xdr:to>
      <xdr:col>76</xdr:col>
      <xdr:colOff>73025</xdr:colOff>
      <xdr:row>30</xdr:row>
      <xdr:rowOff>23449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8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71726</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81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28331</xdr:rowOff>
    </xdr:from>
    <xdr:to>
      <xdr:col>72</xdr:col>
      <xdr:colOff>123825</xdr:colOff>
      <xdr:row>30</xdr:row>
      <xdr:rowOff>129931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9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144099</xdr:rowOff>
    </xdr:from>
    <xdr:to>
      <xdr:col>76</xdr:col>
      <xdr:colOff>22225</xdr:colOff>
      <xdr:row>30</xdr:row>
      <xdr:rowOff>79131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887674"/>
          <a:ext cx="7112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117282</xdr:rowOff>
    </xdr:from>
    <xdr:to>
      <xdr:col>68</xdr:col>
      <xdr:colOff>123825</xdr:colOff>
      <xdr:row>31</xdr:row>
      <xdr:rowOff>47432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0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79131</xdr:rowOff>
    </xdr:from>
    <xdr:to>
      <xdr:col>72</xdr:col>
      <xdr:colOff>73025</xdr:colOff>
      <xdr:row>30</xdr:row>
      <xdr:rowOff>168082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994156"/>
          <a:ext cx="762000" cy="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169702</xdr:rowOff>
    </xdr:from>
    <xdr:to>
      <xdr:col>64</xdr:col>
      <xdr:colOff>123825</xdr:colOff>
      <xdr:row>31</xdr:row>
      <xdr:rowOff>99852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0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168082</xdr:rowOff>
    </xdr:from>
    <xdr:to>
      <xdr:col>68</xdr:col>
      <xdr:colOff>73025</xdr:colOff>
      <xdr:row>31</xdr:row>
      <xdr:rowOff>49052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6083107"/>
          <a:ext cx="762000" cy="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82281</xdr:rowOff>
    </xdr:from>
    <xdr:to>
      <xdr:col>60</xdr:col>
      <xdr:colOff>123825</xdr:colOff>
      <xdr:row>32</xdr:row>
      <xdr:rowOff>12431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1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49052</xdr:rowOff>
    </xdr:from>
    <xdr:to>
      <xdr:col>64</xdr:col>
      <xdr:colOff>73025</xdr:colOff>
      <xdr:row>31</xdr:row>
      <xdr:rowOff>133081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6135527"/>
          <a:ext cx="762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121058</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60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38559</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61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90979</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61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3558</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626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427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0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60960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41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374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138824</xdr:rowOff>
    </xdr:from>
    <xdr:to>
      <xdr:col>55</xdr:col>
      <xdr:colOff>50800</xdr:colOff>
      <xdr:row>40</xdr:row>
      <xdr:rowOff>68974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161701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139167</xdr:rowOff>
    </xdr:from>
    <xdr:to>
      <xdr:col>50</xdr:col>
      <xdr:colOff>165100</xdr:colOff>
      <xdr:row>40</xdr:row>
      <xdr:rowOff>69317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18174</xdr:rowOff>
    </xdr:from>
    <xdr:to>
      <xdr:col>55</xdr:col>
      <xdr:colOff>0</xdr:colOff>
      <xdr:row>40</xdr:row>
      <xdr:rowOff>18517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7617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139624</xdr:rowOff>
    </xdr:from>
    <xdr:to>
      <xdr:col>46</xdr:col>
      <xdr:colOff>38100</xdr:colOff>
      <xdr:row>40</xdr:row>
      <xdr:rowOff>69774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18517</xdr:rowOff>
    </xdr:from>
    <xdr:to>
      <xdr:col>50</xdr:col>
      <xdr:colOff>114300</xdr:colOff>
      <xdr:row>40</xdr:row>
      <xdr:rowOff>18974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765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150520</xdr:rowOff>
    </xdr:from>
    <xdr:to>
      <xdr:col>41</xdr:col>
      <xdr:colOff>101600</xdr:colOff>
      <xdr:row>40</xdr:row>
      <xdr:rowOff>80670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18974</xdr:rowOff>
    </xdr:from>
    <xdr:to>
      <xdr:col>45</xdr:col>
      <xdr:colOff>177800</xdr:colOff>
      <xdr:row>40</xdr:row>
      <xdr:rowOff>29870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76974"/>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164350</xdr:rowOff>
    </xdr:from>
    <xdr:to>
      <xdr:col>36</xdr:col>
      <xdr:colOff>165100</xdr:colOff>
      <xdr:row>40</xdr:row>
      <xdr:rowOff>94500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29870</xdr:rowOff>
    </xdr:from>
    <xdr:to>
      <xdr:col>41</xdr:col>
      <xdr:colOff>50800</xdr:colOff>
      <xdr:row>40</xdr:row>
      <xdr:rowOff>43700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87870"/>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60444</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69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60901</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69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97197</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85627</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69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84909</xdr:rowOff>
    </xdr:from>
    <xdr:to>
      <xdr:col>24</xdr:col>
      <xdr:colOff>63500</xdr:colOff>
      <xdr:row>61</xdr:row>
      <xdr:rowOff>109401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433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84909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1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58783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61</xdr:row>
      <xdr:rowOff>34290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682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126836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10133</xdr:rowOff>
    </xdr:from>
    <xdr:to>
      <xdr:col>55</xdr:col>
      <xdr:colOff>50800</xdr:colOff>
      <xdr:row>64</xdr:row>
      <xdr:rowOff>111733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96510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9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10148</xdr:rowOff>
    </xdr:from>
    <xdr:to>
      <xdr:col>50</xdr:col>
      <xdr:colOff>165100</xdr:colOff>
      <xdr:row>64</xdr:row>
      <xdr:rowOff>111748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60933</xdr:rowOff>
    </xdr:from>
    <xdr:to>
      <xdr:col>55</xdr:col>
      <xdr:colOff>0</xdr:colOff>
      <xdr:row>64</xdr:row>
      <xdr:rowOff>60948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33733"/>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10213</xdr:rowOff>
    </xdr:from>
    <xdr:to>
      <xdr:col>46</xdr:col>
      <xdr:colOff>38100</xdr:colOff>
      <xdr:row>64</xdr:row>
      <xdr:rowOff>111813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60948</xdr:rowOff>
    </xdr:from>
    <xdr:to>
      <xdr:col>50</xdr:col>
      <xdr:colOff>114300</xdr:colOff>
      <xdr:row>64</xdr:row>
      <xdr:rowOff>61013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3374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10278</xdr:rowOff>
    </xdr:from>
    <xdr:to>
      <xdr:col>41</xdr:col>
      <xdr:colOff>101600</xdr:colOff>
      <xdr:row>64</xdr:row>
      <xdr:rowOff>111878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61013</xdr:rowOff>
    </xdr:from>
    <xdr:to>
      <xdr:col>45</xdr:col>
      <xdr:colOff>177800</xdr:colOff>
      <xdr:row>64</xdr:row>
      <xdr:rowOff>61078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103381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10339</xdr:rowOff>
    </xdr:from>
    <xdr:to>
      <xdr:col>36</xdr:col>
      <xdr:colOff>165100</xdr:colOff>
      <xdr:row>64</xdr:row>
      <xdr:rowOff>111939</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61078</xdr:rowOff>
    </xdr:from>
    <xdr:to>
      <xdr:col>41</xdr:col>
      <xdr:colOff>50800</xdr:colOff>
      <xdr:row>64</xdr:row>
      <xdr:rowOff>61139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3387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102875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102940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103005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103066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5262</xdr:rowOff>
    </xdr:from>
    <xdr:to>
      <xdr:col>24</xdr:col>
      <xdr:colOff>114300</xdr:colOff>
      <xdr:row>86</xdr:row>
      <xdr:rowOff>106862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91639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66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11793</xdr:rowOff>
    </xdr:from>
    <xdr:to>
      <xdr:col>20</xdr:col>
      <xdr:colOff>38100</xdr:colOff>
      <xdr:row>86</xdr:row>
      <xdr:rowOff>113393</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56062</xdr:rowOff>
    </xdr:from>
    <xdr:to>
      <xdr:col>24</xdr:col>
      <xdr:colOff>63500</xdr:colOff>
      <xdr:row>86</xdr:row>
      <xdr:rowOff>62593</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80076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166914</xdr:rowOff>
    </xdr:from>
    <xdr:to>
      <xdr:col>15</xdr:col>
      <xdr:colOff>101600</xdr:colOff>
      <xdr:row>86</xdr:row>
      <xdr:rowOff>97064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46264</xdr:rowOff>
    </xdr:from>
    <xdr:to>
      <xdr:col>19</xdr:col>
      <xdr:colOff>177800</xdr:colOff>
      <xdr:row>86</xdr:row>
      <xdr:rowOff>62593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7909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15058</xdr:rowOff>
    </xdr:from>
    <xdr:to>
      <xdr:col>10</xdr:col>
      <xdr:colOff>165100</xdr:colOff>
      <xdr:row>86</xdr:row>
      <xdr:rowOff>116658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46264</xdr:rowOff>
    </xdr:from>
    <xdr:to>
      <xdr:col>15</xdr:col>
      <xdr:colOff>50800</xdr:colOff>
      <xdr:row>86</xdr:row>
      <xdr:rowOff>65858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019300" y="147909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18324</xdr:rowOff>
    </xdr:from>
    <xdr:to>
      <xdr:col>6</xdr:col>
      <xdr:colOff>38100</xdr:colOff>
      <xdr:row>86</xdr:row>
      <xdr:rowOff>119924</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65858</xdr:rowOff>
    </xdr:from>
    <xdr:to>
      <xdr:col>10</xdr:col>
      <xdr:colOff>114300</xdr:colOff>
      <xdr:row>86</xdr:row>
      <xdr:rowOff>69124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48105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104520</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88191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107785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111051</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81941</xdr:rowOff>
    </xdr:from>
    <xdr:to>
      <xdr:col>50</xdr:col>
      <xdr:colOff>165100</xdr:colOff>
      <xdr:row>86</xdr:row>
      <xdr:rowOff>12091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85</xdr:row>
      <xdr:rowOff>132741</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9639300" y="147059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82398</xdr:rowOff>
    </xdr:from>
    <xdr:to>
      <xdr:col>46</xdr:col>
      <xdr:colOff>38100</xdr:colOff>
      <xdr:row>86</xdr:row>
      <xdr:rowOff>12548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132741</xdr:rowOff>
    </xdr:from>
    <xdr:to>
      <xdr:col>50</xdr:col>
      <xdr:colOff>114300</xdr:colOff>
      <xdr:row>85</xdr:row>
      <xdr:rowOff>133198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83541</xdr:rowOff>
    </xdr:from>
    <xdr:to>
      <xdr:col>41</xdr:col>
      <xdr:colOff>101600</xdr:colOff>
      <xdr:row>86</xdr:row>
      <xdr:rowOff>13691</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133198</xdr:rowOff>
    </xdr:from>
    <xdr:to>
      <xdr:col>45</xdr:col>
      <xdr:colOff>177800</xdr:colOff>
      <xdr:row>85</xdr:row>
      <xdr:rowOff>134341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06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82855</xdr:rowOff>
    </xdr:from>
    <xdr:to>
      <xdr:col>36</xdr:col>
      <xdr:colOff>165100</xdr:colOff>
      <xdr:row>86</xdr:row>
      <xdr:rowOff>13005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133655</xdr:rowOff>
    </xdr:from>
    <xdr:to>
      <xdr:col>41</xdr:col>
      <xdr:colOff>50800</xdr:colOff>
      <xdr:row>85</xdr:row>
      <xdr:rowOff>134341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70690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3218</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3675</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4818</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4132</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150495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2979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xdr:rowOff>
    </xdr:from>
    <xdr:to>
      <xdr:col>76</xdr:col>
      <xdr:colOff>165100</xdr:colOff>
      <xdr:row>36</xdr:row>
      <xdr:rowOff>117475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66675</xdr:rowOff>
    </xdr:from>
    <xdr:to>
      <xdr:col>81</xdr:col>
      <xdr:colOff>50800</xdr:colOff>
      <xdr:row>36</xdr:row>
      <xdr:rowOff>125730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2388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122555</xdr:rowOff>
    </xdr:from>
    <xdr:to>
      <xdr:col>72</xdr:col>
      <xdr:colOff>38100</xdr:colOff>
      <xdr:row>36</xdr:row>
      <xdr:rowOff>52705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xdr:rowOff>
    </xdr:from>
    <xdr:to>
      <xdr:col>76</xdr:col>
      <xdr:colOff>114300</xdr:colOff>
      <xdr:row>36</xdr:row>
      <xdr:rowOff>66675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741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57785</xdr:rowOff>
    </xdr:from>
    <xdr:to>
      <xdr:col>67</xdr:col>
      <xdr:colOff>101600</xdr:colOff>
      <xdr:row>35</xdr:row>
      <xdr:rowOff>159385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108585</xdr:rowOff>
    </xdr:from>
    <xdr:to>
      <xdr:col>71</xdr:col>
      <xdr:colOff>177800</xdr:colOff>
      <xdr:row>36</xdr:row>
      <xdr:rowOff>1905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1093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134002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69232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4462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48277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xdr:rowOff>
    </xdr:from>
    <xdr:to>
      <xdr:col>116</xdr:col>
      <xdr:colOff>63500</xdr:colOff>
      <xdr:row>39</xdr:row>
      <xdr:rowOff>76200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694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9906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69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xdr:rowOff>
    </xdr:from>
    <xdr:to>
      <xdr:col>107</xdr:col>
      <xdr:colOff>50800</xdr:colOff>
      <xdr:row>39</xdr:row>
      <xdr:rowOff>12192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12192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698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74947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4462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32385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2812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165735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241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125730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85725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16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60452</xdr:rowOff>
    </xdr:from>
    <xdr:to>
      <xdr:col>112</xdr:col>
      <xdr:colOff>38100</xdr:colOff>
      <xdr:row>62</xdr:row>
      <xdr:rowOff>162052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111252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74039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65024</xdr:rowOff>
    </xdr:from>
    <xdr:to>
      <xdr:col>107</xdr:col>
      <xdr:colOff>101600</xdr:colOff>
      <xdr:row>62</xdr:row>
      <xdr:rowOff>166624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111252</xdr:rowOff>
    </xdr:from>
    <xdr:to>
      <xdr:col>111</xdr:col>
      <xdr:colOff>177800</xdr:colOff>
      <xdr:row>62</xdr:row>
      <xdr:rowOff>115824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741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69596</xdr:rowOff>
    </xdr:from>
    <xdr:to>
      <xdr:col>102</xdr:col>
      <xdr:colOff>165100</xdr:colOff>
      <xdr:row>62</xdr:row>
      <xdr:rowOff>171196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115824</xdr:rowOff>
    </xdr:from>
    <xdr:to>
      <xdr:col>107</xdr:col>
      <xdr:colOff>50800</xdr:colOff>
      <xdr:row>62</xdr:row>
      <xdr:rowOff>120396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745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74168</xdr:rowOff>
    </xdr:from>
    <xdr:to>
      <xdr:col>98</xdr:col>
      <xdr:colOff>38100</xdr:colOff>
      <xdr:row>63</xdr:row>
      <xdr:rowOff>4318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7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120396</xdr:rowOff>
    </xdr:from>
    <xdr:to>
      <xdr:col>102</xdr:col>
      <xdr:colOff>114300</xdr:colOff>
      <xdr:row>62</xdr:row>
      <xdr:rowOff>124968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750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153179</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157751</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162323</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7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166895</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7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21245</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93618</xdr:rowOff>
    </xdr:from>
    <xdr:to>
      <xdr:col>85</xdr:col>
      <xdr:colOff>127000</xdr:colOff>
      <xdr:row>83</xdr:row>
      <xdr:rowOff>129539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5481300" y="143239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23223</xdr:rowOff>
    </xdr:from>
    <xdr:to>
      <xdr:col>76</xdr:col>
      <xdr:colOff>165100</xdr:colOff>
      <xdr:row>83</xdr:row>
      <xdr:rowOff>124823</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74023</xdr:rowOff>
    </xdr:from>
    <xdr:to>
      <xdr:col>81</xdr:col>
      <xdr:colOff>50800</xdr:colOff>
      <xdr:row>83</xdr:row>
      <xdr:rowOff>129539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30437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139156</xdr:rowOff>
    </xdr:from>
    <xdr:to>
      <xdr:col>72</xdr:col>
      <xdr:colOff>38100</xdr:colOff>
      <xdr:row>83</xdr:row>
      <xdr:rowOff>69306</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18506</xdr:rowOff>
    </xdr:from>
    <xdr:to>
      <xdr:col>76</xdr:col>
      <xdr:colOff>114300</xdr:colOff>
      <xdr:row>83</xdr:row>
      <xdr:rowOff>74023</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2488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xdr:rowOff>
    </xdr:from>
    <xdr:to>
      <xdr:col>67</xdr:col>
      <xdr:colOff>101600</xdr:colOff>
      <xdr:row>83</xdr:row>
      <xdr:rowOff>103595</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18506</xdr:rowOff>
    </xdr:from>
    <xdr:to>
      <xdr:col>71</xdr:col>
      <xdr:colOff>177800</xdr:colOff>
      <xdr:row>83</xdr:row>
      <xdr:rowOff>52795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12814300" y="1424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115950</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60433</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94722</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133350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9545300" y="1435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59707</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87630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80604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58238</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121738</xdr:rowOff>
    </xdr:from>
    <xdr:to>
      <xdr:col>72</xdr:col>
      <xdr:colOff>38100</xdr:colOff>
      <xdr:row>105</xdr:row>
      <xdr:rowOff>51888</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105</xdr:row>
      <xdr:rowOff>32113</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800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105</xdr:row>
      <xdr:rowOff>1088</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79739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125565</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68415</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102326</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861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102326</xdr:rowOff>
    </xdr:from>
    <xdr:to>
      <xdr:col>107</xdr:col>
      <xdr:colOff>50800</xdr:colOff>
      <xdr:row>108</xdr:row>
      <xdr:rowOff>102326</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9545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102326</xdr:rowOff>
    </xdr:from>
    <xdr:to>
      <xdr:col>102</xdr:col>
      <xdr:colOff>114300</xdr:colOff>
      <xdr:row>108</xdr:row>
      <xdr:rowOff>102326</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類似団体と比較して特に有形固定資産減価償却率が高くなっている施設は、橋りょう・トンネル、公営住宅と児童館である。公営住宅は、類似団体内平均値よりも</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93.1</a:t>
          </a:r>
          <a:r>
            <a:rPr kumimoji="1" lang="ja-JP" altLang="ja-JP" sz="1100">
              <a:solidFill>
                <a:schemeClr val="dk1"/>
              </a:solidFill>
              <a:effectLst/>
              <a:latin typeface="+mn-lt"/>
              <a:ea typeface="+mn-ea"/>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乖離することが挙げられる。児童館については、</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％となっており、類似団体より</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ポイント高くなっている。竣工より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ものがほとんどのため、老朽化が進んでいるが、資産形成に繋がるような大きな工事は実施せずに軽度な補修を行っている状況である。維持管理にかかる経費の増加に留意しつつ、引き続き子育て環境の整備に取り組んでいく。</a:t>
          </a:r>
          <a:endParaRPr lang="ja-JP" altLang="ja-JP">
            <a:effectLst/>
          </a:endParaRPr>
        </a:p>
        <a:p>
          <a:r>
            <a:rPr kumimoji="1" lang="ja-JP" altLang="ja-JP" sz="1100">
              <a:solidFill>
                <a:schemeClr val="dk1"/>
              </a:solidFill>
              <a:effectLst/>
              <a:latin typeface="+mn-lt"/>
              <a:ea typeface="+mn-ea"/>
              <a:cs typeface="+mn-cs"/>
            </a:rPr>
            <a:t>　その他の項目については、類似団体内平均値との比較で大きな乖離は見られないものの、今後、各公共施設の老朽化が進みその対応が喫緊の課題となるため「玉村町公共施設等総合管理計画」及びこれに基づく「個別施設計画」に沿い、財政負担の軽減を念頭に置きながら適切な公共施設の管理に努め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71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56606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42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96338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1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60416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8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24493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4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160020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110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139065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7670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139065</xdr:rowOff>
    </xdr:from>
    <xdr:to>
      <xdr:col>50</xdr:col>
      <xdr:colOff>114300</xdr:colOff>
      <xdr:row>62</xdr:row>
      <xdr:rowOff>139065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76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90170</xdr:rowOff>
    </xdr:from>
    <xdr:to>
      <xdr:col>41</xdr:col>
      <xdr:colOff>101600</xdr:colOff>
      <xdr:row>63</xdr:row>
      <xdr:rowOff>20320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140970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768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140970</xdr:rowOff>
    </xdr:from>
    <xdr:to>
      <xdr:col>41</xdr:col>
      <xdr:colOff>50800</xdr:colOff>
      <xdr:row>62</xdr:row>
      <xdr:rowOff>140970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11447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18324</xdr:rowOff>
    </xdr:from>
    <xdr:to>
      <xdr:col>20</xdr:col>
      <xdr:colOff>38100</xdr:colOff>
      <xdr:row>83</xdr:row>
      <xdr:rowOff>119924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69124</xdr:rowOff>
    </xdr:from>
    <xdr:to>
      <xdr:col>24</xdr:col>
      <xdr:colOff>63500</xdr:colOff>
      <xdr:row>83</xdr:row>
      <xdr:rowOff>83820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29947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155484</xdr:rowOff>
    </xdr:from>
    <xdr:to>
      <xdr:col>15</xdr:col>
      <xdr:colOff>101600</xdr:colOff>
      <xdr:row>83</xdr:row>
      <xdr:rowOff>85634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34834</xdr:rowOff>
    </xdr:from>
    <xdr:to>
      <xdr:col>19</xdr:col>
      <xdr:colOff>177800</xdr:colOff>
      <xdr:row>83</xdr:row>
      <xdr:rowOff>69124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26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83</xdr:row>
      <xdr:rowOff>34834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1623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82</xdr:row>
      <xdr:rowOff>140970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130300" y="141623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111051</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76761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145341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123462</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5587</xdr:rowOff>
    </xdr:from>
    <xdr:to>
      <xdr:col>50</xdr:col>
      <xdr:colOff>165100</xdr:colOff>
      <xdr:row>84</xdr:row>
      <xdr:rowOff>107187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56387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4261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51815</xdr:rowOff>
    </xdr:from>
    <xdr:to>
      <xdr:col>50</xdr:col>
      <xdr:colOff>114300</xdr:colOff>
      <xdr:row>84</xdr:row>
      <xdr:rowOff>56387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92456</xdr:rowOff>
    </xdr:from>
    <xdr:to>
      <xdr:col>41</xdr:col>
      <xdr:colOff>101600</xdr:colOff>
      <xdr:row>85</xdr:row>
      <xdr:rowOff>22606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143256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4536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143256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4627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98314</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13733</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149498</xdr:rowOff>
    </xdr:from>
    <xdr:to>
      <xdr:col>24</xdr:col>
      <xdr:colOff>114300</xdr:colOff>
      <xdr:row>105</xdr:row>
      <xdr:rowOff>79648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127925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28848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9919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74386</xdr:rowOff>
    </xdr:from>
    <xdr:to>
      <xdr:col>15</xdr:col>
      <xdr:colOff>101600</xdr:colOff>
      <xdr:row>105</xdr:row>
      <xdr:rowOff>4536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125186</xdr:rowOff>
    </xdr:from>
    <xdr:to>
      <xdr:col>19</xdr:col>
      <xdr:colOff>177800</xdr:colOff>
      <xdr:row>104</xdr:row>
      <xdr:rowOff>161108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95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117021</xdr:rowOff>
    </xdr:from>
    <xdr:to>
      <xdr:col>15</xdr:col>
      <xdr:colOff>50800</xdr:colOff>
      <xdr:row>104</xdr:row>
      <xdr:rowOff>125186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9478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110308</xdr:rowOff>
    </xdr:from>
    <xdr:to>
      <xdr:col>6</xdr:col>
      <xdr:colOff>38100</xdr:colOff>
      <xdr:row>105</xdr:row>
      <xdr:rowOff>40458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117021</xdr:rowOff>
    </xdr:from>
    <xdr:to>
      <xdr:col>10</xdr:col>
      <xdr:colOff>114300</xdr:colOff>
      <xdr:row>104</xdr:row>
      <xdr:rowOff>161108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130300" y="1794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167113</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31585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55118</xdr:rowOff>
    </xdr:from>
    <xdr:to>
      <xdr:col>55</xdr:col>
      <xdr:colOff>50800</xdr:colOff>
      <xdr:row>106</xdr:row>
      <xdr:rowOff>156718</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33545</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55118</xdr:rowOff>
    </xdr:from>
    <xdr:to>
      <xdr:col>50</xdr:col>
      <xdr:colOff>165100</xdr:colOff>
      <xdr:row>106</xdr:row>
      <xdr:rowOff>156718</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105918</xdr:rowOff>
    </xdr:from>
    <xdr:to>
      <xdr:col>55</xdr:col>
      <xdr:colOff>0</xdr:colOff>
      <xdr:row>106</xdr:row>
      <xdr:rowOff>105918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827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55118</xdr:rowOff>
    </xdr:from>
    <xdr:to>
      <xdr:col>46</xdr:col>
      <xdr:colOff>38100</xdr:colOff>
      <xdr:row>106</xdr:row>
      <xdr:rowOff>156718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105918</xdr:rowOff>
    </xdr:from>
    <xdr:to>
      <xdr:col>50</xdr:col>
      <xdr:colOff>114300</xdr:colOff>
      <xdr:row>106</xdr:row>
      <xdr:rowOff>105918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8750300" y="1827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105918</xdr:rowOff>
    </xdr:from>
    <xdr:to>
      <xdr:col>45</xdr:col>
      <xdr:colOff>177800</xdr:colOff>
      <xdr:row>106</xdr:row>
      <xdr:rowOff>108204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861300" y="1827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108204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6972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147845</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147845</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113756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5481300" y="67905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xdr:rowOff>
    </xdr:from>
    <xdr:to>
      <xdr:col>76</xdr:col>
      <xdr:colOff>165100</xdr:colOff>
      <xdr:row>39</xdr:row>
      <xdr:rowOff>113937</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63137</xdr:rowOff>
    </xdr:from>
    <xdr:to>
      <xdr:col>81</xdr:col>
      <xdr:colOff>50800</xdr:colOff>
      <xdr:row>39</xdr:row>
      <xdr:rowOff>113756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74968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133169</xdr:rowOff>
    </xdr:from>
    <xdr:to>
      <xdr:col>72</xdr:col>
      <xdr:colOff>38100</xdr:colOff>
      <xdr:row>39</xdr:row>
      <xdr:rowOff>63319</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12519</xdr:rowOff>
    </xdr:from>
    <xdr:to>
      <xdr:col>76</xdr:col>
      <xdr:colOff>114300</xdr:colOff>
      <xdr:row>39</xdr:row>
      <xdr:rowOff>63137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6990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80917</xdr:rowOff>
    </xdr:from>
    <xdr:to>
      <xdr:col>67</xdr:col>
      <xdr:colOff>101600</xdr:colOff>
      <xdr:row>39</xdr:row>
      <xdr:rowOff>11067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131717</xdr:rowOff>
    </xdr:from>
    <xdr:to>
      <xdr:col>71</xdr:col>
      <xdr:colOff>177800</xdr:colOff>
      <xdr:row>39</xdr:row>
      <xdr:rowOff>12519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66468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54446</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27594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31675</xdr:rowOff>
    </xdr:from>
    <xdr:to>
      <xdr:col>116</xdr:col>
      <xdr:colOff>114300</xdr:colOff>
      <xdr:row>38</xdr:row>
      <xdr:rowOff>133275</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5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10102</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5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55141</xdr:rowOff>
    </xdr:from>
    <xdr:to>
      <xdr:col>112</xdr:col>
      <xdr:colOff>38100</xdr:colOff>
      <xdr:row>38</xdr:row>
      <xdr:rowOff>156741</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5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82475</xdr:rowOff>
    </xdr:from>
    <xdr:to>
      <xdr:col>116</xdr:col>
      <xdr:colOff>63500</xdr:colOff>
      <xdr:row>38</xdr:row>
      <xdr:rowOff>105941</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597575"/>
          <a:ext cx="8382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56959</xdr:rowOff>
    </xdr:from>
    <xdr:to>
      <xdr:col>107</xdr:col>
      <xdr:colOff>101600</xdr:colOff>
      <xdr:row>38</xdr:row>
      <xdr:rowOff>158559</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5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105941</xdr:rowOff>
    </xdr:from>
    <xdr:to>
      <xdr:col>111</xdr:col>
      <xdr:colOff>177800</xdr:colOff>
      <xdr:row>38</xdr:row>
      <xdr:rowOff>107759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621041"/>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58804</xdr:rowOff>
    </xdr:from>
    <xdr:to>
      <xdr:col>102</xdr:col>
      <xdr:colOff>165100</xdr:colOff>
      <xdr:row>38</xdr:row>
      <xdr:rowOff>160404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5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107759</xdr:rowOff>
    </xdr:from>
    <xdr:to>
      <xdr:col>107</xdr:col>
      <xdr:colOff>50800</xdr:colOff>
      <xdr:row>38</xdr:row>
      <xdr:rowOff>109604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6622859"/>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60513</xdr:rowOff>
    </xdr:from>
    <xdr:to>
      <xdr:col>98</xdr:col>
      <xdr:colOff>38100</xdr:colOff>
      <xdr:row>38</xdr:row>
      <xdr:rowOff>162113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5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109604</xdr:rowOff>
    </xdr:from>
    <xdr:to>
      <xdr:col>102</xdr:col>
      <xdr:colOff>114300</xdr:colOff>
      <xdr:row>38</xdr:row>
      <xdr:rowOff>111313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624704"/>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1818</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3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3635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3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5481</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3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7190</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3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75112</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104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27577</xdr:rowOff>
    </xdr:from>
    <xdr:to>
      <xdr:col>102</xdr:col>
      <xdr:colOff>165100</xdr:colOff>
      <xdr:row>64</xdr:row>
      <xdr:rowOff>129177</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75112</xdr:rowOff>
    </xdr:from>
    <xdr:to>
      <xdr:col>107</xdr:col>
      <xdr:colOff>50800</xdr:colOff>
      <xdr:row>64</xdr:row>
      <xdr:rowOff>78377</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104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27577</xdr:rowOff>
    </xdr:from>
    <xdr:to>
      <xdr:col>98</xdr:col>
      <xdr:colOff>38100</xdr:colOff>
      <xdr:row>64</xdr:row>
      <xdr:rowOff>129177</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78377</xdr:rowOff>
    </xdr:from>
    <xdr:to>
      <xdr:col>102</xdr:col>
      <xdr:colOff>114300</xdr:colOff>
      <xdr:row>64</xdr:row>
      <xdr:rowOff>78377</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120304</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120304</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109419</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10342</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43794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83</xdr:row>
      <xdr:rowOff>163830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43794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88537</xdr:rowOff>
    </xdr:from>
    <xdr:to>
      <xdr:col>72</xdr:col>
      <xdr:colOff>38100</xdr:colOff>
      <xdr:row>84</xdr:row>
      <xdr:rowOff>18687</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139337</xdr:rowOff>
    </xdr:from>
    <xdr:to>
      <xdr:col>76</xdr:col>
      <xdr:colOff>114300</xdr:colOff>
      <xdr:row>83</xdr:row>
      <xdr:rowOff>163830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436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65677</xdr:rowOff>
    </xdr:from>
    <xdr:to>
      <xdr:col>67</xdr:col>
      <xdr:colOff>101600</xdr:colOff>
      <xdr:row>83</xdr:row>
      <xdr:rowOff>167277</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116477</xdr:rowOff>
    </xdr:from>
    <xdr:to>
      <xdr:col>71</xdr:col>
      <xdr:colOff>177800</xdr:colOff>
      <xdr:row>83</xdr:row>
      <xdr:rowOff>139337</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43468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9814</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158404</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113537</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0434300" y="14586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113537</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9545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113537</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656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39370</xdr:rowOff>
    </xdr:from>
    <xdr:to>
      <xdr:col>85</xdr:col>
      <xdr:colOff>177800</xdr:colOff>
      <xdr:row>105</xdr:row>
      <xdr:rowOff>140970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17797</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11430</xdr:rowOff>
    </xdr:from>
    <xdr:to>
      <xdr:col>81</xdr:col>
      <xdr:colOff>101600</xdr:colOff>
      <xdr:row>105</xdr:row>
      <xdr:rowOff>113030</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62230</xdr:rowOff>
    </xdr:from>
    <xdr:to>
      <xdr:col>85</xdr:col>
      <xdr:colOff>127000</xdr:colOff>
      <xdr:row>105</xdr:row>
      <xdr:rowOff>90170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5481300" y="180644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156211</xdr:rowOff>
    </xdr:from>
    <xdr:to>
      <xdr:col>76</xdr:col>
      <xdr:colOff>165100</xdr:colOff>
      <xdr:row>105</xdr:row>
      <xdr:rowOff>86361</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7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35561</xdr:rowOff>
    </xdr:from>
    <xdr:to>
      <xdr:col>81</xdr:col>
      <xdr:colOff>50800</xdr:colOff>
      <xdr:row>105</xdr:row>
      <xdr:rowOff>62230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4592300" y="18037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137161</xdr:rowOff>
    </xdr:from>
    <xdr:to>
      <xdr:col>72</xdr:col>
      <xdr:colOff>38100</xdr:colOff>
      <xdr:row>105</xdr:row>
      <xdr:rowOff>67311</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16511</xdr:rowOff>
    </xdr:from>
    <xdr:to>
      <xdr:col>76</xdr:col>
      <xdr:colOff>114300</xdr:colOff>
      <xdr:row>105</xdr:row>
      <xdr:rowOff>35561</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8018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111761</xdr:rowOff>
    </xdr:from>
    <xdr:to>
      <xdr:col>67</xdr:col>
      <xdr:colOff>101600</xdr:colOff>
      <xdr:row>105</xdr:row>
      <xdr:rowOff>41911</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162561</xdr:rowOff>
    </xdr:from>
    <xdr:to>
      <xdr:col>71</xdr:col>
      <xdr:colOff>177800</xdr:colOff>
      <xdr:row>105</xdr:row>
      <xdr:rowOff>16511</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79933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104157</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77488</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58438</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33038</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80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103777</xdr:rowOff>
    </xdr:from>
    <xdr:to>
      <xdr:col>116</xdr:col>
      <xdr:colOff>114300</xdr:colOff>
      <xdr:row>109</xdr:row>
      <xdr:rowOff>33927</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18704</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85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154577</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21323300" y="1867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157843</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0434300" y="1867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107043</xdr:rowOff>
    </xdr:from>
    <xdr:to>
      <xdr:col>102</xdr:col>
      <xdr:colOff>165100</xdr:colOff>
      <xdr:row>109</xdr:row>
      <xdr:rowOff>37193</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157843</xdr:rowOff>
    </xdr:from>
    <xdr:to>
      <xdr:col>107</xdr:col>
      <xdr:colOff>50800</xdr:colOff>
      <xdr:row>108</xdr:row>
      <xdr:rowOff>157843</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867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110308</xdr:rowOff>
    </xdr:from>
    <xdr:to>
      <xdr:col>98</xdr:col>
      <xdr:colOff>38100</xdr:colOff>
      <xdr:row>109</xdr:row>
      <xdr:rowOff>40458</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157843</xdr:rowOff>
    </xdr:from>
    <xdr:to>
      <xdr:col>102</xdr:col>
      <xdr:colOff>114300</xdr:colOff>
      <xdr:row>108</xdr:row>
      <xdr:rowOff>161108</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656300" y="186744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28320</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31585</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類似団体と比較して、特に有形固定資産原価償却率が高くなっている施設は、保健センター・保健所、消防施設、庁舎である。消防施設については、類似団体より有形固定資産減価償却率が</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69.3</a:t>
          </a:r>
          <a:r>
            <a:rPr kumimoji="1" lang="ja-JP" altLang="ja-JP" sz="1100">
              <a:solidFill>
                <a:schemeClr val="dk1"/>
              </a:solidFill>
              <a:effectLst/>
              <a:latin typeface="+mn-lt"/>
              <a:ea typeface="+mn-ea"/>
              <a:cs typeface="+mn-cs"/>
            </a:rPr>
            <a:t>％を示しているが、これは消防団詰所の８割が耐用年数を超えて使用していることや、消防団ポンプ自動車についても７割が耐用年数を超過して使用しているためである。消防団詰所については、今後再編計画に基づいて統合を進めることとしているため、維持管理費用の減少が見込まれる。保健センター・保健所及び庁舎については、類似団体内平均値と比較すると、保健センター・保健所で</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72.0</a:t>
          </a:r>
          <a:r>
            <a:rPr kumimoji="1" lang="ja-JP" altLang="ja-JP" sz="1100">
              <a:solidFill>
                <a:schemeClr val="dk1"/>
              </a:solidFill>
              <a:effectLst/>
              <a:latin typeface="+mn-lt"/>
              <a:ea typeface="+mn-ea"/>
              <a:cs typeface="+mn-cs"/>
            </a:rPr>
            <a:t>％、庁舎で</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74.6</a:t>
          </a:r>
          <a:r>
            <a:rPr kumimoji="1" lang="ja-JP" altLang="ja-JP" sz="1100">
              <a:solidFill>
                <a:schemeClr val="dk1"/>
              </a:solidFill>
              <a:effectLst/>
              <a:latin typeface="+mn-lt"/>
              <a:ea typeface="+mn-ea"/>
              <a:cs typeface="+mn-cs"/>
            </a:rPr>
            <a:t>％を示している。庁舎・保健センターは昭和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年度に建設し、平成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外壁改修を完了しており、今後建替え等は計画されていないが、維持管理にかかる経費の増加に留意しつつ、「玉村町公共施設等総合管理計画」及びこれに基づく「個別施設計画」に沿い、財政負担の軽減を念頭に置きながら適切な公共施設の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法人住民税が減少したものの、個人住民税や固定資産税等の地方税が増加したことにより、昨年度と同指数の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今後、東部工業団地の拡張、高崎玉村スマート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産業拠点整備を進め、企業誘致や産業振興を図ることにより、伸張性のある税源の確保と雇用環境の改善に努める。また、人口減少対策として文化センター周辺まちづくり事業により住環境を整備していることから、税収の安定確保に繋げる。今後も既存事業をゼロベースの視点で見直す等の歳出抑制を徹底し、適正な債権管理を実施する等の財源の積極的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なった。地方税、各種交付金、地方交付税等の経常一般財源の増加が経常経費の増加を大きく上回ったため比率が改善に振れているが、過去４年いずれも類似団体平均を上回っており、いまだ高い水準にある。</a:t>
          </a:r>
        </a:p>
        <a:p>
          <a:r>
            <a:rPr kumimoji="1" lang="ja-JP" altLang="en-US" sz="1300">
              <a:latin typeface="ＭＳ Ｐゴシック" panose="020B0600070205080204" pitchFamily="50" charset="-128"/>
              <a:ea typeface="ＭＳ Ｐゴシック" panose="020B0600070205080204" pitchFamily="50" charset="-128"/>
            </a:rPr>
            <a:t>　今後も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49293"/>
          <a:ext cx="8382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18732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845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79057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629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79057</xdr:rowOff>
    </xdr:from>
    <xdr:to>
      <xdr:col>11</xdr:col>
      <xdr:colOff>31750</xdr:colOff>
      <xdr:row>65</xdr:row>
      <xdr:rowOff>121285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233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140670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28257</xdr:rowOff>
    </xdr:from>
    <xdr:to>
      <xdr:col>11</xdr:col>
      <xdr:colOff>82550</xdr:colOff>
      <xdr:row>65</xdr:row>
      <xdr:rowOff>129857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114634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性質別歳出の人件費・物件費の合計額の構成比は、全体の</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に達し、町の歳出額の大きな部分を占める要素である。</a:t>
          </a:r>
        </a:p>
        <a:p>
          <a:r>
            <a:rPr kumimoji="1" lang="ja-JP" altLang="en-US" sz="1300">
              <a:latin typeface="ＭＳ Ｐゴシック" panose="020B0600070205080204" pitchFamily="50" charset="-128"/>
              <a:ea typeface="ＭＳ Ｐゴシック" panose="020B0600070205080204" pitchFamily="50" charset="-128"/>
            </a:rPr>
            <a:t>　町内各小学校区に保育所・児童館を直営方式にて設置・運営するという当町独自の事情が大きく影響しているほか、ごみ収集や文化センター等保有する公共施設も多く、その維持管理経費が多額となっているためである。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8277</xdr:rowOff>
    </xdr:from>
    <xdr:to>
      <xdr:col>23</xdr:col>
      <xdr:colOff>133350</xdr:colOff>
      <xdr:row>82</xdr:row>
      <xdr:rowOff>75095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7177"/>
          <a:ext cx="8382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139498</xdr:rowOff>
    </xdr:from>
    <xdr:to>
      <xdr:col>19</xdr:col>
      <xdr:colOff>133350</xdr:colOff>
      <xdr:row>82</xdr:row>
      <xdr:rowOff>8277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26948"/>
          <a:ext cx="889000" cy="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139498</xdr:rowOff>
    </xdr:from>
    <xdr:to>
      <xdr:col>15</xdr:col>
      <xdr:colOff>82550</xdr:colOff>
      <xdr:row>82</xdr:row>
      <xdr:rowOff>33924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26948"/>
          <a:ext cx="889000" cy="6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33924</xdr:rowOff>
    </xdr:from>
    <xdr:to>
      <xdr:col>11</xdr:col>
      <xdr:colOff>31750</xdr:colOff>
      <xdr:row>82</xdr:row>
      <xdr:rowOff>39956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9282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24295</xdr:rowOff>
    </xdr:from>
    <xdr:to>
      <xdr:col>23</xdr:col>
      <xdr:colOff>184150</xdr:colOff>
      <xdr:row>82</xdr:row>
      <xdr:rowOff>125895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40822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128927</xdr:rowOff>
    </xdr:from>
    <xdr:to>
      <xdr:col>19</xdr:col>
      <xdr:colOff>184150</xdr:colOff>
      <xdr:row>82</xdr:row>
      <xdr:rowOff>59077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43854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88698</xdr:rowOff>
    </xdr:from>
    <xdr:to>
      <xdr:col>15</xdr:col>
      <xdr:colOff>133350</xdr:colOff>
      <xdr:row>82</xdr:row>
      <xdr:rowOff>18848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29025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154574</xdr:rowOff>
    </xdr:from>
    <xdr:to>
      <xdr:col>11</xdr:col>
      <xdr:colOff>82550</xdr:colOff>
      <xdr:row>82</xdr:row>
      <xdr:rowOff>84724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69501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160606</xdr:rowOff>
    </xdr:from>
    <xdr:to>
      <xdr:col>7</xdr:col>
      <xdr:colOff>31750</xdr:colOff>
      <xdr:row>82</xdr:row>
      <xdr:rowOff>90756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75533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年度以降類似団体平均値を上回っており、今年度は全国町村平均より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45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定員管理計画に基づく新規採用者の段階的抑制措置が遂行された結果、</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年度をピークに減少しているものの、対前年度より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人増加</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人となった。類似団体平均を下回っている状況にあるが、過去５年の中では一番大きな数値となった。</a:t>
          </a:r>
        </a:p>
        <a:p>
          <a:r>
            <a:rPr kumimoji="1" lang="ja-JP" altLang="en-US" sz="1300">
              <a:latin typeface="ＭＳ Ｐゴシック" panose="020B0600070205080204" pitchFamily="50" charset="-128"/>
              <a:ea typeface="ＭＳ Ｐゴシック" panose="020B0600070205080204" pitchFamily="50" charset="-128"/>
            </a:rPr>
            <a:t>　多様化するニーズに対し、より少ない職員数で行政サービスを提供するためには、町保有施設管理の業務委託を推進し、人員の再配分の実施が必要不可欠であり、適正な定員管理の維持に努める。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129631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001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102053</xdr:rowOff>
    </xdr:from>
    <xdr:to>
      <xdr:col>77</xdr:col>
      <xdr:colOff>44450</xdr:colOff>
      <xdr:row>59</xdr:row>
      <xdr:rowOff>124460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1760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102053</xdr:rowOff>
    </xdr:from>
    <xdr:to>
      <xdr:col>72</xdr:col>
      <xdr:colOff>203200</xdr:colOff>
      <xdr:row>59</xdr:row>
      <xdr:rowOff>115842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176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107224</xdr:rowOff>
    </xdr:from>
    <xdr:to>
      <xdr:col>68</xdr:col>
      <xdr:colOff>152400</xdr:colOff>
      <xdr:row>59</xdr:row>
      <xdr:rowOff>115842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2277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78831</xdr:rowOff>
    </xdr:from>
    <xdr:to>
      <xdr:col>81</xdr:col>
      <xdr:colOff>95250</xdr:colOff>
      <xdr:row>60</xdr:row>
      <xdr:rowOff>8981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95358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51253</xdr:rowOff>
    </xdr:from>
    <xdr:to>
      <xdr:col>73</xdr:col>
      <xdr:colOff>44450</xdr:colOff>
      <xdr:row>59</xdr:row>
      <xdr:rowOff>152853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65042</xdr:rowOff>
    </xdr:from>
    <xdr:to>
      <xdr:col>68</xdr:col>
      <xdr:colOff>203200</xdr:colOff>
      <xdr:row>59</xdr:row>
      <xdr:rowOff>166642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％となった。主な要因としては地域総合整備資金貸付事業債（ふるさと融資）（</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借入）や公営住宅建設事業債（</a:t>
          </a:r>
          <a:r>
            <a:rPr kumimoji="1" lang="en-US" altLang="ja-JP" sz="1300">
              <a:latin typeface="ＭＳ Ｐゴシック" panose="020B0600070205080204" pitchFamily="50" charset="-128"/>
              <a:ea typeface="ＭＳ Ｐゴシック" panose="020B0600070205080204" pitchFamily="50" charset="-128"/>
            </a:rPr>
            <a:t>H11</a:t>
          </a:r>
          <a:r>
            <a:rPr kumimoji="1" lang="ja-JP" altLang="en-US" sz="1300">
              <a:latin typeface="ＭＳ Ｐゴシック" panose="020B0600070205080204" pitchFamily="50" charset="-128"/>
              <a:ea typeface="ＭＳ Ｐゴシック" panose="020B0600070205080204" pitchFamily="50" charset="-128"/>
            </a:rPr>
            <a:t>借入）、臨時地方道整備事業債（</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借入）、北部公園整備事業債（Ｈ</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借入）等の償還終了によるものと思われる。</a:t>
          </a:r>
        </a:p>
        <a:p>
          <a:r>
            <a:rPr kumimoji="1" lang="ja-JP" altLang="en-US" sz="1300">
              <a:latin typeface="ＭＳ Ｐゴシック" panose="020B0600070205080204" pitchFamily="50" charset="-128"/>
              <a:ea typeface="ＭＳ Ｐゴシック" panose="020B0600070205080204" pitchFamily="50" charset="-128"/>
            </a:rPr>
            <a:t>　地方債発行にあたっては慎重を期すとともに、資金調達も金利情勢を見据えながら、公的資金・民間資金を問わず柔軟な対応を心がけることで適正な財政運営に努める。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86783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46567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町税収入の増加や文化センター周辺宅地造成事業に伴う土地売払収入等により、充当可能基金及び充当可能特定歳入が増加し、２年連続で算定されなかった。</a:t>
          </a:r>
        </a:p>
        <a:p>
          <a:r>
            <a:rPr kumimoji="1" lang="ja-JP" altLang="en-US" sz="1300">
              <a:latin typeface="ＭＳ Ｐゴシック" panose="020B0600070205080204" pitchFamily="50" charset="-128"/>
              <a:ea typeface="ＭＳ Ｐゴシック" panose="020B0600070205080204" pitchFamily="50" charset="-128"/>
            </a:rPr>
            <a:t>　今後も、既存事業についてはゼロベースでその必要性を見直し、また新規事業については、将来にわたる財政負担を的確に見極めることとし、地方債についても、普通交付税の基準財政需要額への算入といった地方財政措置がなされるものを適切に選択することで、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40075</xdr:rowOff>
    </xdr:from>
    <xdr:to>
      <xdr:col>72</xdr:col>
      <xdr:colOff>203200</xdr:colOff>
      <xdr:row>14</xdr:row>
      <xdr:rowOff>73590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440375"/>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40075</xdr:rowOff>
    </xdr:from>
    <xdr:to>
      <xdr:col>68</xdr:col>
      <xdr:colOff>152400</xdr:colOff>
      <xdr:row>14</xdr:row>
      <xdr:rowOff>99060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440375"/>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22790</xdr:rowOff>
    </xdr:from>
    <xdr:to>
      <xdr:col>73</xdr:col>
      <xdr:colOff>44450</xdr:colOff>
      <xdr:row>14</xdr:row>
      <xdr:rowOff>124390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134567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9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160725</xdr:rowOff>
    </xdr:from>
    <xdr:to>
      <xdr:col>68</xdr:col>
      <xdr:colOff>203200</xdr:colOff>
      <xdr:row>14</xdr:row>
      <xdr:rowOff>90875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101052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会計年度任用職員報酬等の増加により、前年度より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となった。児童館・保育所を直営方式により設置・運営していることで、経費が多額となっていることが課題である。</a:t>
          </a:r>
        </a:p>
        <a:p>
          <a:r>
            <a:rPr kumimoji="1" lang="ja-JP" altLang="en-US" sz="1300">
              <a:latin typeface="ＭＳ Ｐゴシック" panose="020B0600070205080204" pitchFamily="50" charset="-128"/>
              <a:ea typeface="ＭＳ Ｐゴシック" panose="020B0600070205080204" pitchFamily="50" charset="-128"/>
            </a:rPr>
            <a:t>　現在、町保有施設の統合や、民間にて実施可能な部分については、指定管理者制度の導入、業務委託等の推進に取り組んでおり、今後も職員の適正配置及び事務配分を検討し、人件費の適正水準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115570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105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6985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979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xdr:rowOff>
    </xdr:from>
    <xdr:to>
      <xdr:col>11</xdr:col>
      <xdr:colOff>9525</xdr:colOff>
      <xdr:row>35</xdr:row>
      <xdr:rowOff>18415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007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36847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127635</xdr:rowOff>
    </xdr:from>
    <xdr:to>
      <xdr:col>11</xdr:col>
      <xdr:colOff>60325</xdr:colOff>
      <xdr:row>35</xdr:row>
      <xdr:rowOff>57785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42562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139065</xdr:rowOff>
    </xdr:from>
    <xdr:to>
      <xdr:col>6</xdr:col>
      <xdr:colOff>171450</xdr:colOff>
      <xdr:row>35</xdr:row>
      <xdr:rowOff>69215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53992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たものの、前年度同様類似団体の最大値に等しい状況が続いている。主にクリーンセンター管理事業等の費用が大きいほか、文化センター、社会体育館、保育所、児童館等保有する公共施設の維持管理経費が多額となっているためである。民間への業務委託の選定にあたっては、プロポーザルを行う等、より安価かつ住民サービスのより効率的な提供という視点で、委託費の圧縮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20</xdr:row>
      <xdr:rowOff>8128</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609596"/>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151655</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4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xdr:rowOff>
    </xdr:from>
    <xdr:to>
      <xdr:col>82</xdr:col>
      <xdr:colOff>196850</xdr:colOff>
      <xdr:row>20</xdr:row>
      <xdr:rowOff>8128</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43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83566</xdr:rowOff>
    </xdr:from>
    <xdr:to>
      <xdr:col>82</xdr:col>
      <xdr:colOff>107950</xdr:colOff>
      <xdr:row>20</xdr:row>
      <xdr:rowOff>154432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5671800" y="334111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95013</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83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99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154432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4782800" y="35560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142494</xdr:rowOff>
    </xdr:from>
    <xdr:to>
      <xdr:col>78</xdr:col>
      <xdr:colOff>120650</xdr:colOff>
      <xdr:row>18</xdr:row>
      <xdr:rowOff>72644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305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82821</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82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20</xdr:row>
      <xdr:rowOff>140716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3556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119634</xdr:rowOff>
    </xdr:from>
    <xdr:to>
      <xdr:col>74</xdr:col>
      <xdr:colOff>31750</xdr:colOff>
      <xdr:row>18</xdr:row>
      <xdr:rowOff>49784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303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59961</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80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140716</xdr:rowOff>
    </xdr:from>
    <xdr:to>
      <xdr:col>69</xdr:col>
      <xdr:colOff>92075</xdr:colOff>
      <xdr:row>21</xdr:row>
      <xdr:rowOff>5842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004800" y="3569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3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41673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78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32766</xdr:rowOff>
    </xdr:from>
    <xdr:to>
      <xdr:col>82</xdr:col>
      <xdr:colOff>158750</xdr:colOff>
      <xdr:row>19</xdr:row>
      <xdr:rowOff>134366</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112793</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319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103632</xdr:rowOff>
    </xdr:from>
    <xdr:to>
      <xdr:col>78</xdr:col>
      <xdr:colOff>120650</xdr:colOff>
      <xdr:row>21</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35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18559</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361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89916</xdr:rowOff>
    </xdr:from>
    <xdr:to>
      <xdr:col>69</xdr:col>
      <xdr:colOff>142875</xdr:colOff>
      <xdr:row>21</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36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126492</xdr:rowOff>
    </xdr:from>
    <xdr:to>
      <xdr:col>65</xdr:col>
      <xdr:colOff>53975</xdr:colOff>
      <xdr:row>21</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41419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し、類似団体平均値より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ポイント低くなった。当町にあっては、人口が全国の趨勢と同様に減少傾向にあるとともに、少子高齢化も着実に進行していることから、今後、社会保障関連経費が増加することが必至である。</a:t>
          </a:r>
        </a:p>
        <a:p>
          <a:r>
            <a:rPr kumimoji="1" lang="ja-JP" altLang="en-US" sz="1300">
              <a:latin typeface="ＭＳ Ｐゴシック" panose="020B0600070205080204" pitchFamily="50" charset="-128"/>
              <a:ea typeface="ＭＳ Ｐゴシック" panose="020B0600070205080204" pitchFamily="50" charset="-128"/>
            </a:rPr>
            <a:t>　特に町単独の扶助費については、その効果と必要性を常に検証し、見直しを図ることによって、社会保障関連経費のさらなる抑制に努める。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56243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03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67128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ポイント下回った。主な要因は、下水道事業の公営企業会計移行に伴い、繰出金を補助費へ振替えたこと及び国民健康保険特別会計への繰出金の減少によるものである。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特別会計への繰出金については、今後も保険料の適正化等の健全な財政運営に努め、税金を主な財源とする普通会計の負担の縮減に努める。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996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157480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特別定額給付金給付事業、プレミアム付商品券発行事業等の増加及び下水道事業の公営企業会計移行に伴い、繰出金を補助費へ振替えたことにより、前年度に比べ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a:t>
          </a:r>
          <a:r>
            <a:rPr kumimoji="1" lang="ja-JP" altLang="en-US" sz="1300">
              <a:latin typeface="ＭＳ Ｐゴシック" panose="020B0600070205080204" pitchFamily="50" charset="-128"/>
              <a:ea typeface="ＭＳ Ｐゴシック" panose="020B0600070205080204" pitchFamily="50" charset="-128"/>
            </a:rPr>
            <a:t>したが、引き続き類似団体平均値を下回る状況を維持している。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今後も、各種団体等への単独補助金については、明確な基準を設け必要性の低い補助金は見直しや廃止を行う方針である。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940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年度借入れの町道</a:t>
          </a:r>
          <a:r>
            <a:rPr kumimoji="1" lang="en-US" altLang="ja-JP" sz="1200">
              <a:latin typeface="ＭＳ Ｐゴシック" panose="020B0600070205080204" pitchFamily="50" charset="-128"/>
              <a:ea typeface="ＭＳ Ｐゴシック" panose="020B0600070205080204" pitchFamily="50" charset="-128"/>
            </a:rPr>
            <a:t>220</a:t>
          </a:r>
          <a:r>
            <a:rPr kumimoji="1" lang="ja-JP" altLang="en-US" sz="1200">
              <a:latin typeface="ＭＳ Ｐゴシック" panose="020B0600070205080204" pitchFamily="50" charset="-128"/>
              <a:ea typeface="ＭＳ Ｐゴシック" panose="020B0600070205080204" pitchFamily="50" charset="-128"/>
            </a:rPr>
            <a:t>号線・橋梁長寿命化事業債等の元金償還が開始したものの、</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年度借入れの地域総合整備資金貸付事業債（ふるさと融資）、</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年度借入れの公営住宅建設事業債等の償還が終了したことにより、前年度に比べ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a:t>
          </a:r>
          <a:r>
            <a:rPr kumimoji="1" lang="ja-JP" altLang="en-US" sz="12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200">
              <a:latin typeface="ＭＳ Ｐゴシック" panose="020B0600070205080204" pitchFamily="50" charset="-128"/>
              <a:ea typeface="ＭＳ Ｐゴシック" panose="020B0600070205080204" pitchFamily="50" charset="-128"/>
            </a:rPr>
            <a:t>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今後も極力、町にとって有利な普通交付税の基準財政需要額への算入といった地方財政措置がなされる地方債を適切に選択することで、適正な公債費負担となるよう努める。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108713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20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154432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154432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％となったが、類似団体平均値</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％と比べると高い結果となった。　</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引き続き、経常的経費の抑制に努めるとともに、企業誘致、人口減少対策による安定的な自主財源の確保に努めていく。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78994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635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235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372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80</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1673</xdr:rowOff>
    </xdr:from>
    <xdr:to>
      <xdr:col>29</xdr:col>
      <xdr:colOff>127000</xdr:colOff>
      <xdr:row>19</xdr:row>
      <xdr:rowOff>21300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06848"/>
          <a:ext cx="647700" cy="1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18524</xdr:rowOff>
    </xdr:from>
    <xdr:to>
      <xdr:col>26</xdr:col>
      <xdr:colOff>50800</xdr:colOff>
      <xdr:row>19</xdr:row>
      <xdr:rowOff>21300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2369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161301</xdr:rowOff>
    </xdr:from>
    <xdr:to>
      <xdr:col>22</xdr:col>
      <xdr:colOff>114300</xdr:colOff>
      <xdr:row>19</xdr:row>
      <xdr:rowOff>18524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5026"/>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161301</xdr:rowOff>
    </xdr:from>
    <xdr:to>
      <xdr:col>18</xdr:col>
      <xdr:colOff>177800</xdr:colOff>
      <xdr:row>19</xdr:row>
      <xdr:rowOff>4367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5026"/>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122323</xdr:rowOff>
    </xdr:from>
    <xdr:to>
      <xdr:col>29</xdr:col>
      <xdr:colOff>177800</xdr:colOff>
      <xdr:row>19</xdr:row>
      <xdr:rowOff>52473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94400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141950</xdr:rowOff>
    </xdr:from>
    <xdr:to>
      <xdr:col>26</xdr:col>
      <xdr:colOff>101600</xdr:colOff>
      <xdr:row>19</xdr:row>
      <xdr:rowOff>72100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56877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139174</xdr:rowOff>
    </xdr:from>
    <xdr:to>
      <xdr:col>22</xdr:col>
      <xdr:colOff>165100</xdr:colOff>
      <xdr:row>19</xdr:row>
      <xdr:rowOff>69324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54101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110501</xdr:rowOff>
    </xdr:from>
    <xdr:to>
      <xdr:col>19</xdr:col>
      <xdr:colOff>38100</xdr:colOff>
      <xdr:row>19</xdr:row>
      <xdr:rowOff>40651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125017</xdr:rowOff>
    </xdr:from>
    <xdr:to>
      <xdr:col>15</xdr:col>
      <xdr:colOff>101600</xdr:colOff>
      <xdr:row>19</xdr:row>
      <xdr:rowOff>55167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99209</xdr:rowOff>
    </xdr:from>
    <xdr:to>
      <xdr:col>29</xdr:col>
      <xdr:colOff>127000</xdr:colOff>
      <xdr:row>36</xdr:row>
      <xdr:rowOff>101168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52459"/>
          <a:ext cx="647700" cy="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48950</xdr:rowOff>
    </xdr:from>
    <xdr:to>
      <xdr:col>26</xdr:col>
      <xdr:colOff>50800</xdr:colOff>
      <xdr:row>36</xdr:row>
      <xdr:rowOff>101168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02200"/>
          <a:ext cx="698500" cy="5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48950</xdr:rowOff>
    </xdr:from>
    <xdr:to>
      <xdr:col>22</xdr:col>
      <xdr:colOff>114300</xdr:colOff>
      <xdr:row>36</xdr:row>
      <xdr:rowOff>83860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2200"/>
          <a:ext cx="698500" cy="3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83860</xdr:rowOff>
    </xdr:from>
    <xdr:to>
      <xdr:col>18</xdr:col>
      <xdr:colOff>177800</xdr:colOff>
      <xdr:row>36</xdr:row>
      <xdr:rowOff>113905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37110"/>
          <a:ext cx="6985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48409</xdr:rowOff>
    </xdr:from>
    <xdr:to>
      <xdr:col>29</xdr:col>
      <xdr:colOff>177800</xdr:colOff>
      <xdr:row>36</xdr:row>
      <xdr:rowOff>150009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20486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7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50368</xdr:rowOff>
    </xdr:from>
    <xdr:to>
      <xdr:col>26</xdr:col>
      <xdr:colOff>101600</xdr:colOff>
      <xdr:row>36</xdr:row>
      <xdr:rowOff>151968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136745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89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341050</xdr:rowOff>
    </xdr:from>
    <xdr:to>
      <xdr:col>22</xdr:col>
      <xdr:colOff>165100</xdr:colOff>
      <xdr:row>36</xdr:row>
      <xdr:rowOff>99750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84527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33060</xdr:rowOff>
    </xdr:from>
    <xdr:to>
      <xdr:col>19</xdr:col>
      <xdr:colOff>38100</xdr:colOff>
      <xdr:row>36</xdr:row>
      <xdr:rowOff>134660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119437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7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63105</xdr:rowOff>
    </xdr:from>
    <xdr:to>
      <xdr:col>15</xdr:col>
      <xdr:colOff>101600</xdr:colOff>
      <xdr:row>36</xdr:row>
      <xdr:rowOff>164705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149482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26562</xdr:rowOff>
    </xdr:from>
    <xdr:to>
      <xdr:col>24</xdr:col>
      <xdr:colOff>63500</xdr:colOff>
      <xdr:row>38</xdr:row>
      <xdr:rowOff>65881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0212"/>
          <a:ext cx="8382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39383</xdr:rowOff>
    </xdr:from>
    <xdr:to>
      <xdr:col>19</xdr:col>
      <xdr:colOff>177800</xdr:colOff>
      <xdr:row>38</xdr:row>
      <xdr:rowOff>65881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448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19514</xdr:rowOff>
    </xdr:from>
    <xdr:to>
      <xdr:col>15</xdr:col>
      <xdr:colOff>50800</xdr:colOff>
      <xdr:row>38</xdr:row>
      <xdr:rowOff>39383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461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19514</xdr:rowOff>
    </xdr:from>
    <xdr:to>
      <xdr:col>10</xdr:col>
      <xdr:colOff>114300</xdr:colOff>
      <xdr:row>38</xdr:row>
      <xdr:rowOff>37097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4614"/>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147212</xdr:rowOff>
    </xdr:from>
    <xdr:to>
      <xdr:col>24</xdr:col>
      <xdr:colOff>114300</xdr:colOff>
      <xdr:row>37</xdr:row>
      <xdr:rowOff>77362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125639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15081</xdr:rowOff>
    </xdr:from>
    <xdr:to>
      <xdr:col>20</xdr:col>
      <xdr:colOff>38100</xdr:colOff>
      <xdr:row>38</xdr:row>
      <xdr:rowOff>116681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107808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160033</xdr:rowOff>
    </xdr:from>
    <xdr:to>
      <xdr:col>15</xdr:col>
      <xdr:colOff>101600</xdr:colOff>
      <xdr:row>38</xdr:row>
      <xdr:rowOff>90183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81310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140164</xdr:rowOff>
    </xdr:from>
    <xdr:to>
      <xdr:col>10</xdr:col>
      <xdr:colOff>165100</xdr:colOff>
      <xdr:row>38</xdr:row>
      <xdr:rowOff>70314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61441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157747</xdr:rowOff>
    </xdr:from>
    <xdr:to>
      <xdr:col>6</xdr:col>
      <xdr:colOff>38100</xdr:colOff>
      <xdr:row>38</xdr:row>
      <xdr:rowOff>87897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79024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110161</xdr:rowOff>
    </xdr:from>
    <xdr:to>
      <xdr:col>24</xdr:col>
      <xdr:colOff>63500</xdr:colOff>
      <xdr:row>57</xdr:row>
      <xdr:rowOff>40880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11361"/>
          <a:ext cx="8382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110161</xdr:rowOff>
    </xdr:from>
    <xdr:to>
      <xdr:col>19</xdr:col>
      <xdr:colOff>177800</xdr:colOff>
      <xdr:row>56</xdr:row>
      <xdr:rowOff>145333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1361"/>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97899</xdr:rowOff>
    </xdr:from>
    <xdr:to>
      <xdr:col>15</xdr:col>
      <xdr:colOff>50800</xdr:colOff>
      <xdr:row>56</xdr:row>
      <xdr:rowOff>145333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99099"/>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97899</xdr:rowOff>
    </xdr:from>
    <xdr:to>
      <xdr:col>10</xdr:col>
      <xdr:colOff>114300</xdr:colOff>
      <xdr:row>56</xdr:row>
      <xdr:rowOff>110945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9099"/>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161530</xdr:rowOff>
    </xdr:from>
    <xdr:to>
      <xdr:col>24</xdr:col>
      <xdr:colOff>114300</xdr:colOff>
      <xdr:row>57</xdr:row>
      <xdr:rowOff>91680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59361</xdr:rowOff>
    </xdr:from>
    <xdr:to>
      <xdr:col>20</xdr:col>
      <xdr:colOff>38100</xdr:colOff>
      <xdr:row>56</xdr:row>
      <xdr:rowOff>160961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94533</xdr:rowOff>
    </xdr:from>
    <xdr:to>
      <xdr:col>15</xdr:col>
      <xdr:colOff>101600</xdr:colOff>
      <xdr:row>57</xdr:row>
      <xdr:rowOff>24683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47099</xdr:rowOff>
    </xdr:from>
    <xdr:to>
      <xdr:col>10</xdr:col>
      <xdr:colOff>165100</xdr:colOff>
      <xdr:row>56</xdr:row>
      <xdr:rowOff>148699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165226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60145</xdr:rowOff>
    </xdr:from>
    <xdr:to>
      <xdr:col>6</xdr:col>
      <xdr:colOff>38100</xdr:colOff>
      <xdr:row>56</xdr:row>
      <xdr:rowOff>161745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8026</xdr:rowOff>
    </xdr:from>
    <xdr:to>
      <xdr:col>24</xdr:col>
      <xdr:colOff>63500</xdr:colOff>
      <xdr:row>77</xdr:row>
      <xdr:rowOff>50146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9676"/>
          <a:ext cx="8382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50146</xdr:rowOff>
    </xdr:from>
    <xdr:to>
      <xdr:col>19</xdr:col>
      <xdr:colOff>177800</xdr:colOff>
      <xdr:row>77</xdr:row>
      <xdr:rowOff>101924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1796"/>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18428</xdr:rowOff>
    </xdr:from>
    <xdr:to>
      <xdr:col>15</xdr:col>
      <xdr:colOff>50800</xdr:colOff>
      <xdr:row>77</xdr:row>
      <xdr:rowOff>101924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0078"/>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95752</xdr:rowOff>
    </xdr:from>
    <xdr:to>
      <xdr:col>10</xdr:col>
      <xdr:colOff>114300</xdr:colOff>
      <xdr:row>77</xdr:row>
      <xdr:rowOff>18428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25952"/>
          <a:ext cx="8890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128676</xdr:rowOff>
    </xdr:from>
    <xdr:to>
      <xdr:col>24</xdr:col>
      <xdr:colOff>114300</xdr:colOff>
      <xdr:row>77</xdr:row>
      <xdr:rowOff>58826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107103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170796</xdr:rowOff>
    </xdr:from>
    <xdr:to>
      <xdr:col>20</xdr:col>
      <xdr:colOff>38100</xdr:colOff>
      <xdr:row>77</xdr:row>
      <xdr:rowOff>100946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92073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51124</xdr:rowOff>
    </xdr:from>
    <xdr:to>
      <xdr:col>15</xdr:col>
      <xdr:colOff>101600</xdr:colOff>
      <xdr:row>77</xdr:row>
      <xdr:rowOff>152724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143851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139078</xdr:rowOff>
    </xdr:from>
    <xdr:to>
      <xdr:col>10</xdr:col>
      <xdr:colOff>165100</xdr:colOff>
      <xdr:row>77</xdr:row>
      <xdr:rowOff>69228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60355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44952</xdr:rowOff>
    </xdr:from>
    <xdr:to>
      <xdr:col>6</xdr:col>
      <xdr:colOff>38100</xdr:colOff>
      <xdr:row>76</xdr:row>
      <xdr:rowOff>146552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163079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5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106471</xdr:rowOff>
    </xdr:from>
    <xdr:to>
      <xdr:col>24</xdr:col>
      <xdr:colOff>63500</xdr:colOff>
      <xdr:row>98</xdr:row>
      <xdr:rowOff>11423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37121"/>
          <a:ext cx="838200" cy="7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11423</xdr:rowOff>
    </xdr:from>
    <xdr:to>
      <xdr:col>19</xdr:col>
      <xdr:colOff>177800</xdr:colOff>
      <xdr:row>98</xdr:row>
      <xdr:rowOff>74271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3523"/>
          <a:ext cx="889000" cy="6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60229</xdr:rowOff>
    </xdr:from>
    <xdr:to>
      <xdr:col>15</xdr:col>
      <xdr:colOff>50800</xdr:colOff>
      <xdr:row>98</xdr:row>
      <xdr:rowOff>74271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62329"/>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60229</xdr:rowOff>
    </xdr:from>
    <xdr:to>
      <xdr:col>10</xdr:col>
      <xdr:colOff>114300</xdr:colOff>
      <xdr:row>98</xdr:row>
      <xdr:rowOff>71382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2329"/>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55671</xdr:rowOff>
    </xdr:from>
    <xdr:to>
      <xdr:col>24</xdr:col>
      <xdr:colOff>114300</xdr:colOff>
      <xdr:row>97</xdr:row>
      <xdr:rowOff>157271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34098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132073</xdr:rowOff>
    </xdr:from>
    <xdr:to>
      <xdr:col>20</xdr:col>
      <xdr:colOff>38100</xdr:colOff>
      <xdr:row>98</xdr:row>
      <xdr:rowOff>62223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53350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23471</xdr:rowOff>
    </xdr:from>
    <xdr:to>
      <xdr:col>15</xdr:col>
      <xdr:colOff>101600</xdr:colOff>
      <xdr:row>98</xdr:row>
      <xdr:rowOff>125071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116198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9429</xdr:rowOff>
    </xdr:from>
    <xdr:to>
      <xdr:col>10</xdr:col>
      <xdr:colOff>165100</xdr:colOff>
      <xdr:row>98</xdr:row>
      <xdr:rowOff>111029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102156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20582</xdr:rowOff>
    </xdr:from>
    <xdr:to>
      <xdr:col>6</xdr:col>
      <xdr:colOff>38100</xdr:colOff>
      <xdr:row>98</xdr:row>
      <xdr:rowOff>122182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113309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156795</xdr:rowOff>
    </xdr:from>
    <xdr:to>
      <xdr:col>55</xdr:col>
      <xdr:colOff>0</xdr:colOff>
      <xdr:row>38</xdr:row>
      <xdr:rowOff>26406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6095"/>
          <a:ext cx="838200" cy="5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26406</xdr:rowOff>
    </xdr:from>
    <xdr:to>
      <xdr:col>50</xdr:col>
      <xdr:colOff>114300</xdr:colOff>
      <xdr:row>38</xdr:row>
      <xdr:rowOff>27261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41506"/>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24165</xdr:rowOff>
    </xdr:from>
    <xdr:to>
      <xdr:col>45</xdr:col>
      <xdr:colOff>177800</xdr:colOff>
      <xdr:row>38</xdr:row>
      <xdr:rowOff>27261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39265"/>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24165</xdr:rowOff>
    </xdr:from>
    <xdr:to>
      <xdr:col>41</xdr:col>
      <xdr:colOff>50800</xdr:colOff>
      <xdr:row>38</xdr:row>
      <xdr:rowOff>30626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9265"/>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105995</xdr:rowOff>
    </xdr:from>
    <xdr:to>
      <xdr:col>55</xdr:col>
      <xdr:colOff>50800</xdr:colOff>
      <xdr:row>35</xdr:row>
      <xdr:rowOff>36145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147056</xdr:rowOff>
    </xdr:from>
    <xdr:to>
      <xdr:col>50</xdr:col>
      <xdr:colOff>165100</xdr:colOff>
      <xdr:row>38</xdr:row>
      <xdr:rowOff>77206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68333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147911</xdr:rowOff>
    </xdr:from>
    <xdr:to>
      <xdr:col>46</xdr:col>
      <xdr:colOff>38100</xdr:colOff>
      <xdr:row>38</xdr:row>
      <xdr:rowOff>78060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9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69188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144816</xdr:rowOff>
    </xdr:from>
    <xdr:to>
      <xdr:col>41</xdr:col>
      <xdr:colOff>101600</xdr:colOff>
      <xdr:row>38</xdr:row>
      <xdr:rowOff>74966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66092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151276</xdr:rowOff>
    </xdr:from>
    <xdr:to>
      <xdr:col>36</xdr:col>
      <xdr:colOff>165100</xdr:colOff>
      <xdr:row>38</xdr:row>
      <xdr:rowOff>81426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35843</xdr:rowOff>
    </xdr:from>
    <xdr:to>
      <xdr:col>55</xdr:col>
      <xdr:colOff>0</xdr:colOff>
      <xdr:row>57</xdr:row>
      <xdr:rowOff>60577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08493"/>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35843</xdr:rowOff>
    </xdr:from>
    <xdr:to>
      <xdr:col>50</xdr:col>
      <xdr:colOff>114300</xdr:colOff>
      <xdr:row>57</xdr:row>
      <xdr:rowOff>71687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08493"/>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35376</xdr:rowOff>
    </xdr:from>
    <xdr:to>
      <xdr:col>45</xdr:col>
      <xdr:colOff>177800</xdr:colOff>
      <xdr:row>57</xdr:row>
      <xdr:rowOff>71687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08026"/>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126240</xdr:rowOff>
    </xdr:from>
    <xdr:to>
      <xdr:col>41</xdr:col>
      <xdr:colOff>50800</xdr:colOff>
      <xdr:row>57</xdr:row>
      <xdr:rowOff>35376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7440"/>
          <a:ext cx="889000" cy="8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9777</xdr:rowOff>
    </xdr:from>
    <xdr:to>
      <xdr:col>55</xdr:col>
      <xdr:colOff>50800</xdr:colOff>
      <xdr:row>57</xdr:row>
      <xdr:rowOff>111377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159654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156493</xdr:rowOff>
    </xdr:from>
    <xdr:to>
      <xdr:col>50</xdr:col>
      <xdr:colOff>165100</xdr:colOff>
      <xdr:row>57</xdr:row>
      <xdr:rowOff>86643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77770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20887</xdr:rowOff>
    </xdr:from>
    <xdr:to>
      <xdr:col>46</xdr:col>
      <xdr:colOff>38100</xdr:colOff>
      <xdr:row>57</xdr:row>
      <xdr:rowOff>122487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113614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156026</xdr:rowOff>
    </xdr:from>
    <xdr:to>
      <xdr:col>41</xdr:col>
      <xdr:colOff>101600</xdr:colOff>
      <xdr:row>57</xdr:row>
      <xdr:rowOff>86176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77303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75440</xdr:rowOff>
    </xdr:from>
    <xdr:to>
      <xdr:col>36</xdr:col>
      <xdr:colOff>165100</xdr:colOff>
      <xdr:row>57</xdr:row>
      <xdr:rowOff>5590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168167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6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56473</xdr:rowOff>
    </xdr:from>
    <xdr:to>
      <xdr:col>55</xdr:col>
      <xdr:colOff>0</xdr:colOff>
      <xdr:row>79</xdr:row>
      <xdr:rowOff>10035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29573"/>
          <a:ext cx="8382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43442</xdr:rowOff>
    </xdr:from>
    <xdr:to>
      <xdr:col>50</xdr:col>
      <xdr:colOff>114300</xdr:colOff>
      <xdr:row>78</xdr:row>
      <xdr:rowOff>56473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1654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166478</xdr:rowOff>
    </xdr:from>
    <xdr:to>
      <xdr:col>45</xdr:col>
      <xdr:colOff>177800</xdr:colOff>
      <xdr:row>78</xdr:row>
      <xdr:rowOff>43442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68128"/>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164520</xdr:rowOff>
    </xdr:from>
    <xdr:to>
      <xdr:col>41</xdr:col>
      <xdr:colOff>50800</xdr:colOff>
      <xdr:row>77</xdr:row>
      <xdr:rowOff>166478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94720"/>
          <a:ext cx="889000" cy="1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130685</xdr:rowOff>
    </xdr:from>
    <xdr:to>
      <xdr:col>55</xdr:col>
      <xdr:colOff>50800</xdr:colOff>
      <xdr:row>79</xdr:row>
      <xdr:rowOff>60835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45612</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5673</xdr:rowOff>
    </xdr:from>
    <xdr:to>
      <xdr:col>50</xdr:col>
      <xdr:colOff>165100</xdr:colOff>
      <xdr:row>78</xdr:row>
      <xdr:rowOff>107273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123800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164092</xdr:rowOff>
    </xdr:from>
    <xdr:to>
      <xdr:col>46</xdr:col>
      <xdr:colOff>38100</xdr:colOff>
      <xdr:row>78</xdr:row>
      <xdr:rowOff>94242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85369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115678</xdr:rowOff>
    </xdr:from>
    <xdr:to>
      <xdr:col>41</xdr:col>
      <xdr:colOff>101600</xdr:colOff>
      <xdr:row>78</xdr:row>
      <xdr:rowOff>45828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113720</xdr:rowOff>
    </xdr:from>
    <xdr:to>
      <xdr:col>36</xdr:col>
      <xdr:colOff>165100</xdr:colOff>
      <xdr:row>77</xdr:row>
      <xdr:rowOff>43870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60396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41783</xdr:rowOff>
    </xdr:from>
    <xdr:to>
      <xdr:col>55</xdr:col>
      <xdr:colOff>0</xdr:colOff>
      <xdr:row>98</xdr:row>
      <xdr:rowOff>92036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43883"/>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92036</xdr:rowOff>
    </xdr:from>
    <xdr:to>
      <xdr:col>50</xdr:col>
      <xdr:colOff>114300</xdr:colOff>
      <xdr:row>98</xdr:row>
      <xdr:rowOff>93027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9413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75185</xdr:rowOff>
    </xdr:from>
    <xdr:to>
      <xdr:col>45</xdr:col>
      <xdr:colOff>177800</xdr:colOff>
      <xdr:row>98</xdr:row>
      <xdr:rowOff>93027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77285"/>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75185</xdr:rowOff>
    </xdr:from>
    <xdr:to>
      <xdr:col>41</xdr:col>
      <xdr:colOff>50800</xdr:colOff>
      <xdr:row>98</xdr:row>
      <xdr:rowOff>152260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7285"/>
          <a:ext cx="8890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162433</xdr:rowOff>
    </xdr:from>
    <xdr:to>
      <xdr:col>55</xdr:col>
      <xdr:colOff>50800</xdr:colOff>
      <xdr:row>98</xdr:row>
      <xdr:rowOff>92583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140860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41236</xdr:rowOff>
    </xdr:from>
    <xdr:to>
      <xdr:col>50</xdr:col>
      <xdr:colOff>165100</xdr:colOff>
      <xdr:row>98</xdr:row>
      <xdr:rowOff>142836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133963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42227</xdr:rowOff>
    </xdr:from>
    <xdr:to>
      <xdr:col>46</xdr:col>
      <xdr:colOff>38100</xdr:colOff>
      <xdr:row>98</xdr:row>
      <xdr:rowOff>143827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134954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3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24385</xdr:rowOff>
    </xdr:from>
    <xdr:to>
      <xdr:col>41</xdr:col>
      <xdr:colOff>101600</xdr:colOff>
      <xdr:row>98</xdr:row>
      <xdr:rowOff>125985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117112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101460</xdr:rowOff>
    </xdr:from>
    <xdr:to>
      <xdr:col>36</xdr:col>
      <xdr:colOff>165100</xdr:colOff>
      <xdr:row>99</xdr:row>
      <xdr:rowOff>31610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22737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36406</xdr:rowOff>
    </xdr:from>
    <xdr:to>
      <xdr:col>85</xdr:col>
      <xdr:colOff>127000</xdr:colOff>
      <xdr:row>77</xdr:row>
      <xdr:rowOff>38725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3805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13757</xdr:rowOff>
    </xdr:from>
    <xdr:to>
      <xdr:col>81</xdr:col>
      <xdr:colOff>50800</xdr:colOff>
      <xdr:row>77</xdr:row>
      <xdr:rowOff>36406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15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13757</xdr:rowOff>
    </xdr:from>
    <xdr:to>
      <xdr:col>76</xdr:col>
      <xdr:colOff>114300</xdr:colOff>
      <xdr:row>77</xdr:row>
      <xdr:rowOff>19261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15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19261</xdr:rowOff>
    </xdr:from>
    <xdr:to>
      <xdr:col>71</xdr:col>
      <xdr:colOff>177800</xdr:colOff>
      <xdr:row>77</xdr:row>
      <xdr:rowOff>29204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091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159375</xdr:rowOff>
    </xdr:from>
    <xdr:to>
      <xdr:col>85</xdr:col>
      <xdr:colOff>177800</xdr:colOff>
      <xdr:row>77</xdr:row>
      <xdr:rowOff>89525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137802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157056</xdr:rowOff>
    </xdr:from>
    <xdr:to>
      <xdr:col>81</xdr:col>
      <xdr:colOff>101600</xdr:colOff>
      <xdr:row>77</xdr:row>
      <xdr:rowOff>87206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78333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134407</xdr:rowOff>
    </xdr:from>
    <xdr:to>
      <xdr:col>76</xdr:col>
      <xdr:colOff>165100</xdr:colOff>
      <xdr:row>77</xdr:row>
      <xdr:rowOff>64557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55684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139911</xdr:rowOff>
    </xdr:from>
    <xdr:to>
      <xdr:col>72</xdr:col>
      <xdr:colOff>38100</xdr:colOff>
      <xdr:row>77</xdr:row>
      <xdr:rowOff>70061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61188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149854</xdr:rowOff>
    </xdr:from>
    <xdr:to>
      <xdr:col>67</xdr:col>
      <xdr:colOff>101600</xdr:colOff>
      <xdr:row>77</xdr:row>
      <xdr:rowOff>80004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71131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61838</xdr:rowOff>
    </xdr:from>
    <xdr:to>
      <xdr:col>85</xdr:col>
      <xdr:colOff>127000</xdr:colOff>
      <xdr:row>98</xdr:row>
      <xdr:rowOff>137223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63938"/>
          <a:ext cx="8382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61838</xdr:rowOff>
    </xdr:from>
    <xdr:to>
      <xdr:col>81</xdr:col>
      <xdr:colOff>50800</xdr:colOff>
      <xdr:row>98</xdr:row>
      <xdr:rowOff>136125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3938"/>
          <a:ext cx="889000" cy="7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133272</xdr:rowOff>
    </xdr:from>
    <xdr:to>
      <xdr:col>76</xdr:col>
      <xdr:colOff>114300</xdr:colOff>
      <xdr:row>98</xdr:row>
      <xdr:rowOff>136125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35372"/>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133272</xdr:rowOff>
    </xdr:from>
    <xdr:to>
      <xdr:col>71</xdr:col>
      <xdr:colOff>177800</xdr:colOff>
      <xdr:row>98</xdr:row>
      <xdr:rowOff>136381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3537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86423</xdr:rowOff>
    </xdr:from>
    <xdr:to>
      <xdr:col>85</xdr:col>
      <xdr:colOff>177800</xdr:colOff>
      <xdr:row>99</xdr:row>
      <xdr:rowOff>16573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11038</xdr:rowOff>
    </xdr:from>
    <xdr:to>
      <xdr:col>81</xdr:col>
      <xdr:colOff>101600</xdr:colOff>
      <xdr:row>98</xdr:row>
      <xdr:rowOff>112638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103765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85325</xdr:rowOff>
    </xdr:from>
    <xdr:to>
      <xdr:col>76</xdr:col>
      <xdr:colOff>165100</xdr:colOff>
      <xdr:row>99</xdr:row>
      <xdr:rowOff>15475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6602</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98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82472</xdr:rowOff>
    </xdr:from>
    <xdr:to>
      <xdr:col>72</xdr:col>
      <xdr:colOff>38100</xdr:colOff>
      <xdr:row>99</xdr:row>
      <xdr:rowOff>12622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3749</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6977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85581</xdr:rowOff>
    </xdr:from>
    <xdr:to>
      <xdr:col>67</xdr:col>
      <xdr:colOff>101600</xdr:colOff>
      <xdr:row>99</xdr:row>
      <xdr:rowOff>15731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6858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8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44374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9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44297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9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90940</xdr:rowOff>
    </xdr:from>
    <xdr:to>
      <xdr:col>116</xdr:col>
      <xdr:colOff>63500</xdr:colOff>
      <xdr:row>77</xdr:row>
      <xdr:rowOff>140638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21140"/>
          <a:ext cx="838200" cy="22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90940</xdr:rowOff>
    </xdr:from>
    <xdr:to>
      <xdr:col>111</xdr:col>
      <xdr:colOff>177800</xdr:colOff>
      <xdr:row>76</xdr:row>
      <xdr:rowOff>116794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2114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116794</xdr:rowOff>
    </xdr:from>
    <xdr:to>
      <xdr:col>107</xdr:col>
      <xdr:colOff>50800</xdr:colOff>
      <xdr:row>76</xdr:row>
      <xdr:rowOff>155108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46994"/>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155108</xdr:rowOff>
    </xdr:from>
    <xdr:to>
      <xdr:col>102</xdr:col>
      <xdr:colOff>114300</xdr:colOff>
      <xdr:row>77</xdr:row>
      <xdr:rowOff>14404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85308"/>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89838</xdr:rowOff>
    </xdr:from>
    <xdr:to>
      <xdr:col>116</xdr:col>
      <xdr:colOff>114300</xdr:colOff>
      <xdr:row>78</xdr:row>
      <xdr:rowOff>19988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4765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0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40140</xdr:rowOff>
    </xdr:from>
    <xdr:to>
      <xdr:col>112</xdr:col>
      <xdr:colOff>38100</xdr:colOff>
      <xdr:row>76</xdr:row>
      <xdr:rowOff>141740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132867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65994</xdr:rowOff>
    </xdr:from>
    <xdr:to>
      <xdr:col>107</xdr:col>
      <xdr:colOff>101600</xdr:colOff>
      <xdr:row>76</xdr:row>
      <xdr:rowOff>167594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104308</xdr:rowOff>
    </xdr:from>
    <xdr:to>
      <xdr:col>102</xdr:col>
      <xdr:colOff>165100</xdr:colOff>
      <xdr:row>77</xdr:row>
      <xdr:rowOff>34458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25585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135054</xdr:rowOff>
    </xdr:from>
    <xdr:to>
      <xdr:col>98</xdr:col>
      <xdr:colOff>38100</xdr:colOff>
      <xdr:row>77</xdr:row>
      <xdr:rowOff>65204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56331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●人件費については、前年度に比べ増加し住民一人当たり</a:t>
          </a:r>
          <a:r>
            <a:rPr kumimoji="1" lang="en-US" altLang="ja-JP" sz="1200">
              <a:latin typeface="ＭＳ Ｐゴシック" panose="020B0600070205080204" pitchFamily="50" charset="-128"/>
              <a:ea typeface="ＭＳ Ｐゴシック" panose="020B0600070205080204" pitchFamily="50" charset="-128"/>
            </a:rPr>
            <a:t>58,939</a:t>
          </a:r>
          <a:r>
            <a:rPr kumimoji="1" lang="ja-JP" altLang="en-US" sz="1200">
              <a:latin typeface="ＭＳ Ｐゴシック" panose="020B0600070205080204" pitchFamily="50" charset="-128"/>
              <a:ea typeface="ＭＳ Ｐゴシック" panose="020B0600070205080204" pitchFamily="50" charset="-128"/>
            </a:rPr>
            <a:t>円となった。近年、類似団体平均と比べて低い水準にあるものの、今後も適切な人員配置を実施し、事務の効率化と円滑な行政サービスを提供していく必要がある。●物件費については、住民一人当たり</a:t>
          </a:r>
          <a:r>
            <a:rPr kumimoji="1" lang="en-US" altLang="ja-JP" sz="1200">
              <a:latin typeface="ＭＳ Ｐゴシック" panose="020B0600070205080204" pitchFamily="50" charset="-128"/>
              <a:ea typeface="ＭＳ Ｐゴシック" panose="020B0600070205080204" pitchFamily="50" charset="-128"/>
            </a:rPr>
            <a:t>64,552</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町保有施設が多いことによるものであるが、今後も実施可能な部分については民間委託の実施を進めていく。●扶助費については、類似団体平均値と比較すると住民一人当たりのコストが</a:t>
          </a:r>
          <a:r>
            <a:rPr kumimoji="1" lang="en-US" altLang="ja-JP" sz="1200">
              <a:latin typeface="ＭＳ Ｐゴシック" panose="020B0600070205080204" pitchFamily="50" charset="-128"/>
              <a:ea typeface="ＭＳ Ｐゴシック" panose="020B0600070205080204" pitchFamily="50" charset="-128"/>
            </a:rPr>
            <a:t>15,356</a:t>
          </a:r>
          <a:r>
            <a:rPr kumimoji="1" lang="ja-JP" altLang="en-US" sz="1200">
              <a:latin typeface="ＭＳ Ｐゴシック" panose="020B0600070205080204" pitchFamily="50" charset="-128"/>
              <a:ea typeface="ＭＳ Ｐゴシック" panose="020B0600070205080204" pitchFamily="50" charset="-128"/>
            </a:rPr>
            <a:t>円低くなったが、本年度は前年度に比べ</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増加した。保育所運営委託事業、子育て世帯への臨時特別給付金給付事業等の増加によるものである。今後、社会保障関連経費が増加することは必至であり、特に町単独の扶助費は、その効果と必要性を常に検証し見直しを図ることにより抑制に努める。●補助費等については、類似団体平均値を下回ったものの、特別定額給付金給付事業、プレミアム付商品券発行事業等の増加及び下水道事業の公営企業会計移行に伴い、繰出金を補助費へ振替えたことにより、前年度に比べ大幅に増加した。今後も、各種団体等への単独補助金については、常にその必要性とその効果を検証しながら事業の見直しを進める。●普通建設事業費については、新規整備で前年度比</a:t>
          </a:r>
          <a:r>
            <a:rPr kumimoji="1" lang="en-US" altLang="ja-JP" sz="1200">
              <a:latin typeface="ＭＳ Ｐゴシック" panose="020B0600070205080204" pitchFamily="50" charset="-128"/>
              <a:ea typeface="ＭＳ Ｐゴシック" panose="020B0600070205080204" pitchFamily="50" charset="-128"/>
            </a:rPr>
            <a:t>58.5</a:t>
          </a:r>
          <a:r>
            <a:rPr kumimoji="1" lang="ja-JP" altLang="en-US" sz="1200">
              <a:latin typeface="ＭＳ Ｐゴシック" panose="020B0600070205080204" pitchFamily="50" charset="-128"/>
              <a:ea typeface="ＭＳ Ｐゴシック" panose="020B0600070205080204" pitchFamily="50" charset="-128"/>
            </a:rPr>
            <a:t>％減、更新整備で前年度比</a:t>
          </a:r>
          <a:r>
            <a:rPr kumimoji="1" lang="en-US" altLang="ja-JP" sz="1200">
              <a:latin typeface="ＭＳ Ｐゴシック" panose="020B0600070205080204" pitchFamily="50" charset="-128"/>
              <a:ea typeface="ＭＳ Ｐゴシック" panose="020B0600070205080204" pitchFamily="50" charset="-128"/>
            </a:rPr>
            <a:t>40.6</a:t>
          </a:r>
          <a:r>
            <a:rPr kumimoji="1" lang="ja-JP" altLang="en-US" sz="1200">
              <a:latin typeface="ＭＳ Ｐゴシック" panose="020B0600070205080204" pitchFamily="50" charset="-128"/>
              <a:ea typeface="ＭＳ Ｐゴシック" panose="020B0600070205080204" pitchFamily="50" charset="-128"/>
            </a:rPr>
            <a:t>％増となった。今後は、「公共施設等総合管理計画」に基づく「個別施設計画」により、限られた財源のなかで公共施設の配置・管理等に努める。●公債費については、前年度比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％減となり類似団体平均よりは低いものの、近年は</a:t>
          </a:r>
          <a:r>
            <a:rPr kumimoji="1" lang="en-US" altLang="ja-JP" sz="1200">
              <a:latin typeface="ＭＳ Ｐゴシック" panose="020B0600070205080204" pitchFamily="50" charset="-128"/>
              <a:ea typeface="ＭＳ Ｐゴシック" panose="020B0600070205080204" pitchFamily="50" charset="-128"/>
            </a:rPr>
            <a:t>25,000</a:t>
          </a:r>
          <a:r>
            <a:rPr kumimoji="1" lang="ja-JP" altLang="en-US" sz="1200">
              <a:latin typeface="ＭＳ Ｐゴシック" panose="020B0600070205080204" pitchFamily="50" charset="-128"/>
              <a:ea typeface="ＭＳ Ｐゴシック" panose="020B0600070205080204" pitchFamily="50" charset="-128"/>
            </a:rPr>
            <a:t>円前後を推移している。●積立金については、類似団体平均、全国平均、群馬県平均を大幅に下回っており、前年度比</a:t>
          </a:r>
          <a:r>
            <a:rPr kumimoji="1" lang="en-US" altLang="ja-JP" sz="1200">
              <a:latin typeface="ＭＳ Ｐゴシック" panose="020B0600070205080204" pitchFamily="50" charset="-128"/>
              <a:ea typeface="ＭＳ Ｐゴシック" panose="020B0600070205080204" pitchFamily="50" charset="-128"/>
            </a:rPr>
            <a:t>96.8</a:t>
          </a:r>
          <a:r>
            <a:rPr kumimoji="1" lang="ja-JP" altLang="en-US" sz="1200">
              <a:latin typeface="ＭＳ Ｐゴシック" panose="020B0600070205080204" pitchFamily="50" charset="-128"/>
              <a:ea typeface="ＭＳ Ｐゴシック" panose="020B0600070205080204" pitchFamily="50" charset="-128"/>
            </a:rPr>
            <a:t>％減となった。財政調整基金のほか、ふるさと創生基金、学校教育施設整備基金の積立金減少によるものである。●繰出金については、下水道事業の公営企業会計移行に伴い、繰出金を補助費へ振替えたこと等により前年度比</a:t>
          </a:r>
          <a:r>
            <a:rPr kumimoji="1" lang="en-US" altLang="ja-JP" sz="1200">
              <a:latin typeface="ＭＳ Ｐゴシック" panose="020B0600070205080204" pitchFamily="50" charset="-128"/>
              <a:ea typeface="ＭＳ Ｐゴシック" panose="020B0600070205080204" pitchFamily="50" charset="-128"/>
            </a:rPr>
            <a:t>26.1</a:t>
          </a:r>
          <a:r>
            <a:rPr kumimoji="1" lang="ja-JP" altLang="en-US" sz="1200">
              <a:latin typeface="ＭＳ Ｐゴシック" panose="020B0600070205080204" pitchFamily="50" charset="-128"/>
              <a:ea typeface="ＭＳ Ｐゴシック" panose="020B0600070205080204" pitchFamily="50" charset="-128"/>
            </a:rPr>
            <a:t>％減となった。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159512</xdr:rowOff>
    </xdr:from>
    <xdr:to>
      <xdr:col>24</xdr:col>
      <xdr:colOff>63500</xdr:colOff>
      <xdr:row>38</xdr:row>
      <xdr:rowOff>20828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0316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159512</xdr:rowOff>
    </xdr:from>
    <xdr:to>
      <xdr:col>19</xdr:col>
      <xdr:colOff>177800</xdr:colOff>
      <xdr:row>37</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3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66548</xdr:rowOff>
    </xdr:from>
    <xdr:to>
      <xdr:col>15</xdr:col>
      <xdr:colOff>50800</xdr:colOff>
      <xdr:row>37</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019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37211</xdr:rowOff>
    </xdr:from>
    <xdr:to>
      <xdr:col>10</xdr:col>
      <xdr:colOff>114300</xdr:colOff>
      <xdr:row>37</xdr:row>
      <xdr:rowOff>66548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9411"/>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141478</xdr:rowOff>
    </xdr:from>
    <xdr:to>
      <xdr:col>24</xdr:col>
      <xdr:colOff>114300</xdr:colOff>
      <xdr:row>38</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108712</xdr:rowOff>
    </xdr:from>
    <xdr:to>
      <xdr:col>20</xdr:col>
      <xdr:colOff>38100</xdr:colOff>
      <xdr:row>38</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110998</xdr:rowOff>
    </xdr:from>
    <xdr:to>
      <xdr:col>15</xdr:col>
      <xdr:colOff>101600</xdr:colOff>
      <xdr:row>38</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32275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15748</xdr:rowOff>
    </xdr:from>
    <xdr:to>
      <xdr:col>10</xdr:col>
      <xdr:colOff>165100</xdr:colOff>
      <xdr:row>37</xdr:row>
      <xdr:rowOff>117348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108475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157861</xdr:rowOff>
    </xdr:from>
    <xdr:to>
      <xdr:col>6</xdr:col>
      <xdr:colOff>38100</xdr:colOff>
      <xdr:row>36</xdr:row>
      <xdr:rowOff>88011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79138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34316</xdr:rowOff>
    </xdr:from>
    <xdr:to>
      <xdr:col>24</xdr:col>
      <xdr:colOff>63500</xdr:colOff>
      <xdr:row>58</xdr:row>
      <xdr:rowOff>47319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35516"/>
          <a:ext cx="838200" cy="35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47319</xdr:rowOff>
    </xdr:from>
    <xdr:to>
      <xdr:col>19</xdr:col>
      <xdr:colOff>177800</xdr:colOff>
      <xdr:row>58</xdr:row>
      <xdr:rowOff>75715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141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68297</xdr:rowOff>
    </xdr:from>
    <xdr:to>
      <xdr:col>15</xdr:col>
      <xdr:colOff>50800</xdr:colOff>
      <xdr:row>58</xdr:row>
      <xdr:rowOff>75715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2397"/>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68297</xdr:rowOff>
    </xdr:from>
    <xdr:to>
      <xdr:col>10</xdr:col>
      <xdr:colOff>114300</xdr:colOff>
      <xdr:row>58</xdr:row>
      <xdr:rowOff>78679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2397"/>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154966</xdr:rowOff>
    </xdr:from>
    <xdr:to>
      <xdr:col>24</xdr:col>
      <xdr:colOff>114300</xdr:colOff>
      <xdr:row>56</xdr:row>
      <xdr:rowOff>85116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69893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167969</xdr:rowOff>
    </xdr:from>
    <xdr:to>
      <xdr:col>20</xdr:col>
      <xdr:colOff>38100</xdr:colOff>
      <xdr:row>58</xdr:row>
      <xdr:rowOff>98119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89246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24915</xdr:rowOff>
    </xdr:from>
    <xdr:to>
      <xdr:col>15</xdr:col>
      <xdr:colOff>101600</xdr:colOff>
      <xdr:row>58</xdr:row>
      <xdr:rowOff>126515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117642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17497</xdr:rowOff>
    </xdr:from>
    <xdr:to>
      <xdr:col>10</xdr:col>
      <xdr:colOff>165100</xdr:colOff>
      <xdr:row>58</xdr:row>
      <xdr:rowOff>119097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110224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27879</xdr:rowOff>
    </xdr:from>
    <xdr:to>
      <xdr:col>6</xdr:col>
      <xdr:colOff>38100</xdr:colOff>
      <xdr:row>58</xdr:row>
      <xdr:rowOff>129479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120606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98879</xdr:rowOff>
    </xdr:from>
    <xdr:to>
      <xdr:col>24</xdr:col>
      <xdr:colOff>63500</xdr:colOff>
      <xdr:row>77</xdr:row>
      <xdr:rowOff>160372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0529"/>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160372</xdr:rowOff>
    </xdr:from>
    <xdr:to>
      <xdr:col>19</xdr:col>
      <xdr:colOff>177800</xdr:colOff>
      <xdr:row>78</xdr:row>
      <xdr:rowOff>90692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2022"/>
          <a:ext cx="889000" cy="10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85936</xdr:rowOff>
    </xdr:from>
    <xdr:to>
      <xdr:col>15</xdr:col>
      <xdr:colOff>50800</xdr:colOff>
      <xdr:row>78</xdr:row>
      <xdr:rowOff>90692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59036"/>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85936</xdr:rowOff>
    </xdr:from>
    <xdr:to>
      <xdr:col>10</xdr:col>
      <xdr:colOff>114300</xdr:colOff>
      <xdr:row>78</xdr:row>
      <xdr:rowOff>126811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9036"/>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48079</xdr:rowOff>
    </xdr:from>
    <xdr:to>
      <xdr:col>24</xdr:col>
      <xdr:colOff>114300</xdr:colOff>
      <xdr:row>77</xdr:row>
      <xdr:rowOff>149679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26506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109572</xdr:rowOff>
    </xdr:from>
    <xdr:to>
      <xdr:col>20</xdr:col>
      <xdr:colOff>38100</xdr:colOff>
      <xdr:row>78</xdr:row>
      <xdr:rowOff>39722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30849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39892</xdr:rowOff>
    </xdr:from>
    <xdr:to>
      <xdr:col>15</xdr:col>
      <xdr:colOff>101600</xdr:colOff>
      <xdr:row>78</xdr:row>
      <xdr:rowOff>141492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132619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35136</xdr:rowOff>
    </xdr:from>
    <xdr:to>
      <xdr:col>10</xdr:col>
      <xdr:colOff>165100</xdr:colOff>
      <xdr:row>78</xdr:row>
      <xdr:rowOff>136736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127863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76011</xdr:rowOff>
    </xdr:from>
    <xdr:to>
      <xdr:col>6</xdr:col>
      <xdr:colOff>38100</xdr:colOff>
      <xdr:row>79</xdr:row>
      <xdr:rowOff>6161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168738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19038</xdr:rowOff>
    </xdr:from>
    <xdr:to>
      <xdr:col>24</xdr:col>
      <xdr:colOff>63500</xdr:colOff>
      <xdr:row>97</xdr:row>
      <xdr:rowOff>54508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9688"/>
          <a:ext cx="8382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54508</xdr:rowOff>
    </xdr:from>
    <xdr:to>
      <xdr:col>19</xdr:col>
      <xdr:colOff>177800</xdr:colOff>
      <xdr:row>97</xdr:row>
      <xdr:rowOff>74422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5158"/>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74422</xdr:rowOff>
    </xdr:from>
    <xdr:to>
      <xdr:col>15</xdr:col>
      <xdr:colOff>50800</xdr:colOff>
      <xdr:row>97</xdr:row>
      <xdr:rowOff>75527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507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71196</xdr:rowOff>
    </xdr:from>
    <xdr:to>
      <xdr:col>10</xdr:col>
      <xdr:colOff>114300</xdr:colOff>
      <xdr:row>97</xdr:row>
      <xdr:rowOff>75527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184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139688</xdr:rowOff>
    </xdr:from>
    <xdr:to>
      <xdr:col>24</xdr:col>
      <xdr:colOff>114300</xdr:colOff>
      <xdr:row>97</xdr:row>
      <xdr:rowOff>69838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3708</xdr:rowOff>
    </xdr:from>
    <xdr:to>
      <xdr:col>20</xdr:col>
      <xdr:colOff>38100</xdr:colOff>
      <xdr:row>97</xdr:row>
      <xdr:rowOff>105308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96435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23622</xdr:rowOff>
    </xdr:from>
    <xdr:to>
      <xdr:col>15</xdr:col>
      <xdr:colOff>101600</xdr:colOff>
      <xdr:row>97</xdr:row>
      <xdr:rowOff>125222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116349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24727</xdr:rowOff>
    </xdr:from>
    <xdr:to>
      <xdr:col>10</xdr:col>
      <xdr:colOff>165100</xdr:colOff>
      <xdr:row>97</xdr:row>
      <xdr:rowOff>126327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117454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20396</xdr:rowOff>
    </xdr:from>
    <xdr:to>
      <xdr:col>6</xdr:col>
      <xdr:colOff>38100</xdr:colOff>
      <xdr:row>97</xdr:row>
      <xdr:rowOff>121996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113123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162560</xdr:rowOff>
    </xdr:from>
    <xdr:to>
      <xdr:col>55</xdr:col>
      <xdr:colOff>0</xdr:colOff>
      <xdr:row>38</xdr:row>
      <xdr:rowOff>82550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6331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162560</xdr:rowOff>
    </xdr:from>
    <xdr:to>
      <xdr:col>50</xdr:col>
      <xdr:colOff>114300</xdr:colOff>
      <xdr:row>38</xdr:row>
      <xdr:rowOff>71882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63310"/>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71882</xdr:rowOff>
    </xdr:from>
    <xdr:to>
      <xdr:col>45</xdr:col>
      <xdr:colOff>177800</xdr:colOff>
      <xdr:row>38</xdr:row>
      <xdr:rowOff>77216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8698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77216</xdr:rowOff>
    </xdr:from>
    <xdr:to>
      <xdr:col>41</xdr:col>
      <xdr:colOff>50800</xdr:colOff>
      <xdr:row>38</xdr:row>
      <xdr:rowOff>79502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923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111760</xdr:rowOff>
    </xdr:from>
    <xdr:to>
      <xdr:col>50</xdr:col>
      <xdr:colOff>165100</xdr:colOff>
      <xdr:row>36</xdr:row>
      <xdr:rowOff>41910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58437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21082</xdr:rowOff>
    </xdr:from>
    <xdr:to>
      <xdr:col>46</xdr:col>
      <xdr:colOff>38100</xdr:colOff>
      <xdr:row>38</xdr:row>
      <xdr:rowOff>122682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113809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119143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28702</xdr:rowOff>
    </xdr:from>
    <xdr:to>
      <xdr:col>36</xdr:col>
      <xdr:colOff>165100</xdr:colOff>
      <xdr:row>38</xdr:row>
      <xdr:rowOff>130302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121429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74797</xdr:rowOff>
    </xdr:from>
    <xdr:to>
      <xdr:col>55</xdr:col>
      <xdr:colOff>0</xdr:colOff>
      <xdr:row>58</xdr:row>
      <xdr:rowOff>93980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18897"/>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93980</xdr:rowOff>
    </xdr:from>
    <xdr:to>
      <xdr:col>50</xdr:col>
      <xdr:colOff>114300</xdr:colOff>
      <xdr:row>58</xdr:row>
      <xdr:rowOff>110115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38080"/>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77788</xdr:rowOff>
    </xdr:from>
    <xdr:to>
      <xdr:col>45</xdr:col>
      <xdr:colOff>177800</xdr:colOff>
      <xdr:row>58</xdr:row>
      <xdr:rowOff>110115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2188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75464</xdr:rowOff>
    </xdr:from>
    <xdr:to>
      <xdr:col>41</xdr:col>
      <xdr:colOff>50800</xdr:colOff>
      <xdr:row>58</xdr:row>
      <xdr:rowOff>77788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956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23997</xdr:rowOff>
    </xdr:from>
    <xdr:to>
      <xdr:col>55</xdr:col>
      <xdr:colOff>50800</xdr:colOff>
      <xdr:row>58</xdr:row>
      <xdr:rowOff>125597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2424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43180</xdr:rowOff>
    </xdr:from>
    <xdr:to>
      <xdr:col>50</xdr:col>
      <xdr:colOff>165100</xdr:colOff>
      <xdr:row>58</xdr:row>
      <xdr:rowOff>144780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135907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59315</xdr:rowOff>
    </xdr:from>
    <xdr:to>
      <xdr:col>46</xdr:col>
      <xdr:colOff>38100</xdr:colOff>
      <xdr:row>58</xdr:row>
      <xdr:rowOff>160915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152042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26988</xdr:rowOff>
    </xdr:from>
    <xdr:to>
      <xdr:col>41</xdr:col>
      <xdr:colOff>101600</xdr:colOff>
      <xdr:row>58</xdr:row>
      <xdr:rowOff>128588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119715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6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24664</xdr:rowOff>
    </xdr:from>
    <xdr:to>
      <xdr:col>36</xdr:col>
      <xdr:colOff>165100</xdr:colOff>
      <xdr:row>58</xdr:row>
      <xdr:rowOff>126264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117391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75997</xdr:rowOff>
    </xdr:from>
    <xdr:to>
      <xdr:col>55</xdr:col>
      <xdr:colOff>0</xdr:colOff>
      <xdr:row>78</xdr:row>
      <xdr:rowOff>112877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77647"/>
          <a:ext cx="838200" cy="2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112877</xdr:rowOff>
    </xdr:from>
    <xdr:to>
      <xdr:col>50</xdr:col>
      <xdr:colOff>114300</xdr:colOff>
      <xdr:row>78</xdr:row>
      <xdr:rowOff>113621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5977"/>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113621</xdr:rowOff>
    </xdr:from>
    <xdr:to>
      <xdr:col>45</xdr:col>
      <xdr:colOff>177800</xdr:colOff>
      <xdr:row>78</xdr:row>
      <xdr:rowOff>118554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86721"/>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118308</xdr:rowOff>
    </xdr:from>
    <xdr:to>
      <xdr:col>41</xdr:col>
      <xdr:colOff>50800</xdr:colOff>
      <xdr:row>78</xdr:row>
      <xdr:rowOff>118554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91408"/>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25197</xdr:rowOff>
    </xdr:from>
    <xdr:to>
      <xdr:col>55</xdr:col>
      <xdr:colOff>50800</xdr:colOff>
      <xdr:row>77</xdr:row>
      <xdr:rowOff>126797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48074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62077</xdr:rowOff>
    </xdr:from>
    <xdr:to>
      <xdr:col>50</xdr:col>
      <xdr:colOff>165100</xdr:colOff>
      <xdr:row>78</xdr:row>
      <xdr:rowOff>163677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62821</xdr:rowOff>
    </xdr:from>
    <xdr:to>
      <xdr:col>46</xdr:col>
      <xdr:colOff>38100</xdr:colOff>
      <xdr:row>78</xdr:row>
      <xdr:rowOff>164421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155548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67754</xdr:rowOff>
    </xdr:from>
    <xdr:to>
      <xdr:col>41</xdr:col>
      <xdr:colOff>101600</xdr:colOff>
      <xdr:row>78</xdr:row>
      <xdr:rowOff>169354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160481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67508</xdr:rowOff>
    </xdr:from>
    <xdr:to>
      <xdr:col>36</xdr:col>
      <xdr:colOff>165100</xdr:colOff>
      <xdr:row>78</xdr:row>
      <xdr:rowOff>169108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160235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100054</xdr:rowOff>
    </xdr:from>
    <xdr:to>
      <xdr:col>55</xdr:col>
      <xdr:colOff>0</xdr:colOff>
      <xdr:row>97</xdr:row>
      <xdr:rowOff>165086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30704"/>
          <a:ext cx="838200" cy="6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86697</xdr:rowOff>
    </xdr:from>
    <xdr:to>
      <xdr:col>50</xdr:col>
      <xdr:colOff>114300</xdr:colOff>
      <xdr:row>97</xdr:row>
      <xdr:rowOff>100054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17347"/>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55052</xdr:rowOff>
    </xdr:from>
    <xdr:to>
      <xdr:col>45</xdr:col>
      <xdr:colOff>177800</xdr:colOff>
      <xdr:row>97</xdr:row>
      <xdr:rowOff>86697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85702"/>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12316</xdr:rowOff>
    </xdr:from>
    <xdr:to>
      <xdr:col>41</xdr:col>
      <xdr:colOff>50800</xdr:colOff>
      <xdr:row>97</xdr:row>
      <xdr:rowOff>55052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42966"/>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114286</xdr:rowOff>
    </xdr:from>
    <xdr:to>
      <xdr:col>55</xdr:col>
      <xdr:colOff>50800</xdr:colOff>
      <xdr:row>98</xdr:row>
      <xdr:rowOff>44436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29213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49254</xdr:rowOff>
    </xdr:from>
    <xdr:to>
      <xdr:col>50</xdr:col>
      <xdr:colOff>165100</xdr:colOff>
      <xdr:row>97</xdr:row>
      <xdr:rowOff>150854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141981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35897</xdr:rowOff>
    </xdr:from>
    <xdr:to>
      <xdr:col>46</xdr:col>
      <xdr:colOff>38100</xdr:colOff>
      <xdr:row>97</xdr:row>
      <xdr:rowOff>137497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4252</xdr:rowOff>
    </xdr:from>
    <xdr:to>
      <xdr:col>41</xdr:col>
      <xdr:colOff>101600</xdr:colOff>
      <xdr:row>97</xdr:row>
      <xdr:rowOff>105852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132966</xdr:rowOff>
    </xdr:from>
    <xdr:to>
      <xdr:col>36</xdr:col>
      <xdr:colOff>165100</xdr:colOff>
      <xdr:row>97</xdr:row>
      <xdr:rowOff>63116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54243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119869</xdr:rowOff>
    </xdr:from>
    <xdr:to>
      <xdr:col>85</xdr:col>
      <xdr:colOff>127000</xdr:colOff>
      <xdr:row>37</xdr:row>
      <xdr:rowOff>128308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63519"/>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119869</xdr:rowOff>
    </xdr:from>
    <xdr:to>
      <xdr:col>81</xdr:col>
      <xdr:colOff>50800</xdr:colOff>
      <xdr:row>37</xdr:row>
      <xdr:rowOff>141110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6351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141110</xdr:rowOff>
    </xdr:from>
    <xdr:to>
      <xdr:col>76</xdr:col>
      <xdr:colOff>114300</xdr:colOff>
      <xdr:row>37</xdr:row>
      <xdr:rowOff>141948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8476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136595</xdr:rowOff>
    </xdr:from>
    <xdr:to>
      <xdr:col>71</xdr:col>
      <xdr:colOff>177800</xdr:colOff>
      <xdr:row>37</xdr:row>
      <xdr:rowOff>141948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80245"/>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77508</xdr:rowOff>
    </xdr:from>
    <xdr:to>
      <xdr:col>85</xdr:col>
      <xdr:colOff>177800</xdr:colOff>
      <xdr:row>38</xdr:row>
      <xdr:rowOff>7658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163885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69069</xdr:rowOff>
    </xdr:from>
    <xdr:to>
      <xdr:col>81</xdr:col>
      <xdr:colOff>101600</xdr:colOff>
      <xdr:row>37</xdr:row>
      <xdr:rowOff>170669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161796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90310</xdr:rowOff>
    </xdr:from>
    <xdr:to>
      <xdr:col>76</xdr:col>
      <xdr:colOff>165100</xdr:colOff>
      <xdr:row>38</xdr:row>
      <xdr:rowOff>20459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91148</xdr:rowOff>
    </xdr:from>
    <xdr:to>
      <xdr:col>72</xdr:col>
      <xdr:colOff>38100</xdr:colOff>
      <xdr:row>38</xdr:row>
      <xdr:rowOff>21298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85795</xdr:rowOff>
    </xdr:from>
    <xdr:to>
      <xdr:col>67</xdr:col>
      <xdr:colOff>101600</xdr:colOff>
      <xdr:row>38</xdr:row>
      <xdr:rowOff>15945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97766</xdr:rowOff>
    </xdr:from>
    <xdr:to>
      <xdr:col>85</xdr:col>
      <xdr:colOff>127000</xdr:colOff>
      <xdr:row>58</xdr:row>
      <xdr:rowOff>168161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10041866"/>
          <a:ext cx="83820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148387</xdr:rowOff>
    </xdr:from>
    <xdr:to>
      <xdr:col>81</xdr:col>
      <xdr:colOff>50800</xdr:colOff>
      <xdr:row>58</xdr:row>
      <xdr:rowOff>168161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9248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109539</xdr:rowOff>
    </xdr:from>
    <xdr:to>
      <xdr:col>76</xdr:col>
      <xdr:colOff>114300</xdr:colOff>
      <xdr:row>58</xdr:row>
      <xdr:rowOff>148387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53639"/>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20485</xdr:rowOff>
    </xdr:from>
    <xdr:to>
      <xdr:col>71</xdr:col>
      <xdr:colOff>177800</xdr:colOff>
      <xdr:row>58</xdr:row>
      <xdr:rowOff>109539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64585"/>
          <a:ext cx="8890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46966</xdr:rowOff>
    </xdr:from>
    <xdr:to>
      <xdr:col>85</xdr:col>
      <xdr:colOff>177800</xdr:colOff>
      <xdr:row>58</xdr:row>
      <xdr:rowOff>148566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133343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117361</xdr:rowOff>
    </xdr:from>
    <xdr:to>
      <xdr:col>81</xdr:col>
      <xdr:colOff>101600</xdr:colOff>
      <xdr:row>59</xdr:row>
      <xdr:rowOff>47511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97587</xdr:rowOff>
    </xdr:from>
    <xdr:to>
      <xdr:col>76</xdr:col>
      <xdr:colOff>165100</xdr:colOff>
      <xdr:row>59</xdr:row>
      <xdr:rowOff>27737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18864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58739</xdr:rowOff>
    </xdr:from>
    <xdr:to>
      <xdr:col>72</xdr:col>
      <xdr:colOff>38100</xdr:colOff>
      <xdr:row>58</xdr:row>
      <xdr:rowOff>160339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151466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141135</xdr:rowOff>
    </xdr:from>
    <xdr:to>
      <xdr:col>67</xdr:col>
      <xdr:colOff>101600</xdr:colOff>
      <xdr:row>58</xdr:row>
      <xdr:rowOff>71285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62412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36406</xdr:rowOff>
    </xdr:from>
    <xdr:to>
      <xdr:col>85</xdr:col>
      <xdr:colOff>127000</xdr:colOff>
      <xdr:row>97</xdr:row>
      <xdr:rowOff>38725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66705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13757</xdr:rowOff>
    </xdr:from>
    <xdr:to>
      <xdr:col>81</xdr:col>
      <xdr:colOff>50800</xdr:colOff>
      <xdr:row>97</xdr:row>
      <xdr:rowOff>36406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644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13757</xdr:rowOff>
    </xdr:from>
    <xdr:to>
      <xdr:col>76</xdr:col>
      <xdr:colOff>114300</xdr:colOff>
      <xdr:row>97</xdr:row>
      <xdr:rowOff>19261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4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19261</xdr:rowOff>
    </xdr:from>
    <xdr:to>
      <xdr:col>71</xdr:col>
      <xdr:colOff>177800</xdr:colOff>
      <xdr:row>97</xdr:row>
      <xdr:rowOff>29204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4991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159375</xdr:rowOff>
    </xdr:from>
    <xdr:to>
      <xdr:col>85</xdr:col>
      <xdr:colOff>177800</xdr:colOff>
      <xdr:row>97</xdr:row>
      <xdr:rowOff>89525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137802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157056</xdr:rowOff>
    </xdr:from>
    <xdr:to>
      <xdr:col>81</xdr:col>
      <xdr:colOff>101600</xdr:colOff>
      <xdr:row>97</xdr:row>
      <xdr:rowOff>87206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78333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134407</xdr:rowOff>
    </xdr:from>
    <xdr:to>
      <xdr:col>76</xdr:col>
      <xdr:colOff>165100</xdr:colOff>
      <xdr:row>97</xdr:row>
      <xdr:rowOff>64557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55684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139911</xdr:rowOff>
    </xdr:from>
    <xdr:to>
      <xdr:col>72</xdr:col>
      <xdr:colOff>38100</xdr:colOff>
      <xdr:row>97</xdr:row>
      <xdr:rowOff>70061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61188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149854</xdr:rowOff>
    </xdr:from>
    <xdr:to>
      <xdr:col>67</xdr:col>
      <xdr:colOff>101600</xdr:colOff>
      <xdr:row>97</xdr:row>
      <xdr:rowOff>80004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71131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●議会費については、住民一人当たり</a:t>
          </a:r>
          <a:r>
            <a:rPr kumimoji="1" lang="en-US" altLang="ja-JP" sz="1200">
              <a:latin typeface="ＭＳ Ｐゴシック" panose="020B0600070205080204" pitchFamily="50" charset="-128"/>
              <a:ea typeface="ＭＳ Ｐゴシック" panose="020B0600070205080204" pitchFamily="50" charset="-128"/>
            </a:rPr>
            <a:t>2,512</a:t>
          </a:r>
          <a:r>
            <a:rPr kumimoji="1" lang="ja-JP" altLang="en-US" sz="1200">
              <a:latin typeface="ＭＳ Ｐゴシック" panose="020B0600070205080204" pitchFamily="50" charset="-128"/>
              <a:ea typeface="ＭＳ Ｐゴシック" panose="020B0600070205080204" pitchFamily="50" charset="-128"/>
            </a:rPr>
            <a:t>円となっており、議員報酬等の減により前年度に比べ減少した。●総務費は、住民一人当たり</a:t>
          </a:r>
          <a:r>
            <a:rPr kumimoji="1" lang="en-US" altLang="ja-JP" sz="1200">
              <a:latin typeface="ＭＳ Ｐゴシック" panose="020B0600070205080204" pitchFamily="50" charset="-128"/>
              <a:ea typeface="ＭＳ Ｐゴシック" panose="020B0600070205080204" pitchFamily="50" charset="-128"/>
            </a:rPr>
            <a:t>137,660</a:t>
          </a:r>
          <a:r>
            <a:rPr kumimoji="1" lang="ja-JP" altLang="en-US" sz="1200">
              <a:latin typeface="ＭＳ Ｐゴシック" panose="020B0600070205080204" pitchFamily="50" charset="-128"/>
              <a:ea typeface="ＭＳ Ｐゴシック" panose="020B0600070205080204" pitchFamily="50" charset="-128"/>
            </a:rPr>
            <a:t>円となっており、今年度の増加要因は、特別定額給付金給付事業、会計年度任用職員報酬等一般経費、出生子育て支援金給付事業等によるものである。●民生費は、住民一人当たり</a:t>
          </a:r>
          <a:r>
            <a:rPr kumimoji="1" lang="en-US" altLang="ja-JP" sz="1200">
              <a:latin typeface="ＭＳ Ｐゴシック" panose="020B0600070205080204" pitchFamily="50" charset="-128"/>
              <a:ea typeface="ＭＳ Ｐゴシック" panose="020B0600070205080204" pitchFamily="50" charset="-128"/>
            </a:rPr>
            <a:t>121,500</a:t>
          </a:r>
          <a:r>
            <a:rPr kumimoji="1" lang="ja-JP" altLang="en-US" sz="1200">
              <a:latin typeface="ＭＳ Ｐゴシック" panose="020B0600070205080204" pitchFamily="50" charset="-128"/>
              <a:ea typeface="ＭＳ Ｐゴシック" panose="020B0600070205080204" pitchFamily="50" charset="-128"/>
            </a:rPr>
            <a:t>円となっており、新規民間保育所整備事業や保育所運営委託事業等が増加の要因と考えられる。●衛生費は、住民一人当たり</a:t>
          </a:r>
          <a:r>
            <a:rPr kumimoji="1" lang="en-US" altLang="ja-JP" sz="1200">
              <a:latin typeface="ＭＳ Ｐゴシック" panose="020B0600070205080204" pitchFamily="50" charset="-128"/>
              <a:ea typeface="ＭＳ Ｐゴシック" panose="020B0600070205080204" pitchFamily="50" charset="-128"/>
            </a:rPr>
            <a:t>29,001</a:t>
          </a:r>
          <a:r>
            <a:rPr kumimoji="1" lang="ja-JP" altLang="en-US" sz="1200">
              <a:latin typeface="ＭＳ Ｐゴシック" panose="020B0600070205080204" pitchFamily="50" charset="-128"/>
              <a:ea typeface="ＭＳ Ｐゴシック" panose="020B0600070205080204" pitchFamily="50" charset="-128"/>
            </a:rPr>
            <a:t>円となっており、増加の要因としてクリーンセンター管理事業の経費増加が挙げられる。●労働費は、住民一人当たり</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円となっており、減少の要因として勤労者センター土地購入事業終了によるものである。●農林水産業費は、住民一人当たり</a:t>
          </a:r>
          <a:r>
            <a:rPr kumimoji="1" lang="en-US" altLang="ja-JP" sz="1200">
              <a:latin typeface="ＭＳ Ｐゴシック" panose="020B0600070205080204" pitchFamily="50" charset="-128"/>
              <a:ea typeface="ＭＳ Ｐゴシック" panose="020B0600070205080204" pitchFamily="50" charset="-128"/>
            </a:rPr>
            <a:t>7,407</a:t>
          </a:r>
          <a:r>
            <a:rPr kumimoji="1" lang="ja-JP" altLang="en-US" sz="1200">
              <a:latin typeface="ＭＳ Ｐゴシック" panose="020B0600070205080204" pitchFamily="50" charset="-128"/>
              <a:ea typeface="ＭＳ Ｐゴシック" panose="020B0600070205080204" pitchFamily="50" charset="-128"/>
            </a:rPr>
            <a:t>円となっている。主に小規模農村整備事業や次期作支援事業が増加の要因となっている。●商工費は、住民一人当たり</a:t>
          </a:r>
          <a:r>
            <a:rPr kumimoji="1" lang="en-US" altLang="ja-JP" sz="1200">
              <a:latin typeface="ＭＳ Ｐゴシック" panose="020B0600070205080204" pitchFamily="50" charset="-128"/>
              <a:ea typeface="ＭＳ Ｐゴシック" panose="020B0600070205080204" pitchFamily="50" charset="-128"/>
            </a:rPr>
            <a:t>16,344</a:t>
          </a:r>
          <a:r>
            <a:rPr kumimoji="1" lang="ja-JP" altLang="en-US" sz="1200">
              <a:latin typeface="ＭＳ Ｐゴシック" panose="020B0600070205080204" pitchFamily="50" charset="-128"/>
              <a:ea typeface="ＭＳ Ｐゴシック" panose="020B0600070205080204" pitchFamily="50" charset="-128"/>
            </a:rPr>
            <a:t>円となっているが、プレミアム付商品券発行事業や小規模事業者事業継続支援事業等により前年度より大幅な増加となった。●土木費は、住民一人当たり</a:t>
          </a:r>
          <a:r>
            <a:rPr kumimoji="1" lang="en-US" altLang="ja-JP" sz="1200">
              <a:latin typeface="ＭＳ Ｐゴシック" panose="020B0600070205080204" pitchFamily="50" charset="-128"/>
              <a:ea typeface="ＭＳ Ｐゴシック" panose="020B0600070205080204" pitchFamily="50" charset="-128"/>
            </a:rPr>
            <a:t>25,418</a:t>
          </a:r>
          <a:r>
            <a:rPr kumimoji="1" lang="ja-JP" altLang="en-US" sz="1200">
              <a:latin typeface="ＭＳ Ｐゴシック" panose="020B0600070205080204" pitchFamily="50" charset="-128"/>
              <a:ea typeface="ＭＳ Ｐゴシック" panose="020B0600070205080204" pitchFamily="50" charset="-128"/>
            </a:rPr>
            <a:t>円となっているが、土地区画整理事業の減が主な減少要因と考えられる。●消防費は、住民一人当たり</a:t>
          </a:r>
          <a:r>
            <a:rPr kumimoji="1" lang="en-US" altLang="ja-JP" sz="1200">
              <a:latin typeface="ＭＳ Ｐゴシック" panose="020B0600070205080204" pitchFamily="50" charset="-128"/>
              <a:ea typeface="ＭＳ Ｐゴシック" panose="020B0600070205080204" pitchFamily="50" charset="-128"/>
            </a:rPr>
            <a:t>13,598</a:t>
          </a:r>
          <a:r>
            <a:rPr kumimoji="1" lang="ja-JP" altLang="en-US" sz="1200">
              <a:latin typeface="ＭＳ Ｐゴシック" panose="020B0600070205080204" pitchFamily="50" charset="-128"/>
              <a:ea typeface="ＭＳ Ｐゴシック" panose="020B0600070205080204" pitchFamily="50" charset="-128"/>
            </a:rPr>
            <a:t>円となっている。減少の要因としては、水防センター整備事業、防災行政無線等の事業終了が挙げられる。●教育費は、住民一人当たり</a:t>
          </a:r>
          <a:r>
            <a:rPr kumimoji="1" lang="en-US" altLang="ja-JP" sz="1200">
              <a:latin typeface="ＭＳ Ｐゴシック" panose="020B0600070205080204" pitchFamily="50" charset="-128"/>
              <a:ea typeface="ＭＳ Ｐゴシック" panose="020B0600070205080204" pitchFamily="50" charset="-128"/>
            </a:rPr>
            <a:t>34,935</a:t>
          </a:r>
          <a:r>
            <a:rPr kumimoji="1" lang="ja-JP" altLang="en-US" sz="1200">
              <a:latin typeface="ＭＳ Ｐゴシック" panose="020B0600070205080204" pitchFamily="50" charset="-128"/>
              <a:ea typeface="ＭＳ Ｐゴシック" panose="020B0600070205080204" pitchFamily="50" charset="-128"/>
            </a:rPr>
            <a:t>円となっており、学習端末整備事業や情報通信環境整備事業が主な増加要因である。今後も、教育施設の老朽化については計画的に更新するとともに、最適な財源の確保に努める。●公債費は、住民一人当たり</a:t>
          </a:r>
          <a:r>
            <a:rPr kumimoji="1" lang="en-US" altLang="ja-JP" sz="1200">
              <a:latin typeface="ＭＳ Ｐゴシック" panose="020B0600070205080204" pitchFamily="50" charset="-128"/>
              <a:ea typeface="ＭＳ Ｐゴシック" panose="020B0600070205080204" pitchFamily="50" charset="-128"/>
            </a:rPr>
            <a:t>24,684</a:t>
          </a:r>
          <a:r>
            <a:rPr kumimoji="1" lang="ja-JP" altLang="en-US" sz="1200">
              <a:latin typeface="ＭＳ Ｐゴシック" panose="020B0600070205080204" pitchFamily="50" charset="-128"/>
              <a:ea typeface="ＭＳ Ｐゴシック" panose="020B0600070205080204" pitchFamily="50" charset="-128"/>
            </a:rPr>
            <a:t>円となっているが、減少の要因として地域総合整備資金貸付事業債（ふるさと融資）（</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借入）や公営住宅建設事業債（</a:t>
          </a:r>
          <a:r>
            <a:rPr kumimoji="1" lang="en-US" altLang="ja-JP" sz="1200">
              <a:latin typeface="ＭＳ Ｐゴシック" panose="020B0600070205080204" pitchFamily="50" charset="-128"/>
              <a:ea typeface="ＭＳ Ｐゴシック" panose="020B0600070205080204" pitchFamily="50" charset="-128"/>
            </a:rPr>
            <a:t>H11</a:t>
          </a:r>
          <a:r>
            <a:rPr kumimoji="1" lang="ja-JP" altLang="en-US" sz="1200">
              <a:latin typeface="ＭＳ Ｐゴシック" panose="020B0600070205080204" pitchFamily="50" charset="-128"/>
              <a:ea typeface="ＭＳ Ｐゴシック" panose="020B0600070205080204" pitchFamily="50" charset="-128"/>
            </a:rPr>
            <a:t>借入）、臨時地方道整備事業債（</a:t>
          </a:r>
          <a:r>
            <a:rPr kumimoji="1" lang="en-US" altLang="ja-JP" sz="1200">
              <a:latin typeface="ＭＳ Ｐゴシック" panose="020B0600070205080204" pitchFamily="50" charset="-128"/>
              <a:ea typeface="ＭＳ Ｐゴシック" panose="020B0600070205080204" pitchFamily="50" charset="-128"/>
            </a:rPr>
            <a:t>H16</a:t>
          </a:r>
          <a:r>
            <a:rPr kumimoji="1" lang="ja-JP" altLang="en-US" sz="1200">
              <a:latin typeface="ＭＳ Ｐゴシック" panose="020B0600070205080204" pitchFamily="50" charset="-128"/>
              <a:ea typeface="ＭＳ Ｐゴシック" panose="020B0600070205080204" pitchFamily="50" charset="-128"/>
            </a:rPr>
            <a:t>借入）、北部公園整備事業債（Ｈ</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借入）等の償還終了によるものである。地方債の発行にあたっては慎重を期すとともに、資金調達も金利情勢を見据えながら、適正な公債費負担を維持するように努める。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財政調整基金残高の対標準財政規模比は、取崩額を抑えたことにより前年度から</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ポイントの減となった。今後も最低水準の取り崩しに努めていく。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実質収支額については、標準財政規模に占める割合で前年度と比較し、</a:t>
          </a:r>
          <a:r>
            <a:rPr kumimoji="1" lang="en-US" altLang="ja-JP" sz="1200">
              <a:latin typeface="ＭＳ ゴシック" pitchFamily="49" charset="-128"/>
              <a:ea typeface="ＭＳ ゴシック" pitchFamily="49" charset="-128"/>
            </a:rPr>
            <a:t>1.93</a:t>
          </a:r>
          <a:r>
            <a:rPr kumimoji="1" lang="ja-JP" altLang="en-US" sz="1200">
              <a:latin typeface="ＭＳ ゴシック" pitchFamily="49" charset="-128"/>
              <a:ea typeface="ＭＳ ゴシック" pitchFamily="49" charset="-128"/>
            </a:rPr>
            <a:t>ポイント増となり、継続的に黒字を確保している。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実質単年度収支については、財政調整基金の取り崩しにより赤字となった。</a:t>
          </a: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これまで、すべての会計において赤字が生じたことがないことから、連結実質赤字比率は算定されていない。</a:t>
          </a: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15908472</v>
      </c>
      <c r="BO4" s="433"/>
      <c r="BP4" s="433"/>
      <c r="BQ4" s="433"/>
      <c r="BR4" s="433"/>
      <c r="BS4" s="433"/>
      <c r="BT4" s="433"/>
      <c r="BU4" s="434"/>
      <c r="BV4" s="432">
        <v>11637847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10.9</v>
      </c>
      <c r="CU4" s="439"/>
      <c r="CV4" s="439"/>
      <c r="CW4" s="439"/>
      <c r="CX4" s="439"/>
      <c r="CY4" s="439"/>
      <c r="CZ4" s="439"/>
      <c r="DA4" s="440"/>
      <c r="DB4" s="438">
        <v>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15005908</v>
      </c>
      <c r="BO5" s="470"/>
      <c r="BP5" s="470"/>
      <c r="BQ5" s="470"/>
      <c r="BR5" s="470"/>
      <c r="BS5" s="470"/>
      <c r="BT5" s="470"/>
      <c r="BU5" s="471"/>
      <c r="BV5" s="469">
        <v>10989913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90.9</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902564</v>
      </c>
      <c r="BO6" s="470"/>
      <c r="BP6" s="470"/>
      <c r="BQ6" s="470"/>
      <c r="BR6" s="470"/>
      <c r="BS6" s="470"/>
      <c r="BT6" s="470"/>
      <c r="BU6" s="471"/>
      <c r="BV6" s="469">
        <v>647934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96.7</v>
      </c>
      <c r="CU6" s="507"/>
      <c r="CV6" s="507"/>
      <c r="CW6" s="507"/>
      <c r="CX6" s="507"/>
      <c r="CY6" s="507"/>
      <c r="CZ6" s="507"/>
      <c r="DA6" s="508"/>
      <c r="DB6" s="506">
        <v>100.9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70725</v>
      </c>
      <c r="BO7" s="470"/>
      <c r="BP7" s="470"/>
      <c r="BQ7" s="470"/>
      <c r="BR7" s="470"/>
      <c r="BS7" s="470"/>
      <c r="BT7" s="470"/>
      <c r="BU7" s="471"/>
      <c r="BV7" s="469">
        <v>6799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7600953</v>
      </c>
      <c r="CU7" s="470"/>
      <c r="CV7" s="470"/>
      <c r="CW7" s="470"/>
      <c r="CX7" s="470"/>
      <c r="CY7" s="470"/>
      <c r="CZ7" s="470"/>
      <c r="DA7" s="471"/>
      <c r="DB7" s="469">
        <v>7113861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831839</v>
      </c>
      <c r="BO8" s="470"/>
      <c r="BP8" s="470"/>
      <c r="BQ8" s="470"/>
      <c r="BR8" s="470"/>
      <c r="BS8" s="470"/>
      <c r="BT8" s="470"/>
      <c r="BU8" s="471"/>
      <c r="BV8" s="469">
        <v>641135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0.77</v>
      </c>
      <c r="CU8" s="510"/>
      <c r="CV8" s="510"/>
      <c r="CW8" s="510"/>
      <c r="CX8" s="510"/>
      <c r="CY8" s="510"/>
      <c r="CZ8" s="510"/>
      <c r="DA8" s="511"/>
      <c r="DB8" s="509">
        <v>0.77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36054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190704</v>
      </c>
      <c r="BO9" s="470"/>
      <c r="BP9" s="470"/>
      <c r="BQ9" s="470"/>
      <c r="BR9" s="470"/>
      <c r="BS9" s="470"/>
      <c r="BT9" s="470"/>
      <c r="BU9" s="471"/>
      <c r="BV9" s="469">
        <v>86328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36654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102</v>
      </c>
      <c r="AV10" s="502"/>
      <c r="AW10" s="502"/>
      <c r="AX10" s="502"/>
      <c r="AY10" s="503" t="s">
        <v>121</v>
      </c>
      <c r="AZ10" s="504"/>
      <c r="BA10" s="504"/>
      <c r="BB10" s="504"/>
      <c r="BC10" s="504"/>
      <c r="BD10" s="504"/>
      <c r="BE10" s="504"/>
      <c r="BF10" s="504"/>
      <c r="BG10" s="504"/>
      <c r="BH10" s="504"/>
      <c r="BI10" s="504"/>
      <c r="BJ10" s="504"/>
      <c r="BK10" s="504"/>
      <c r="BL10" s="504"/>
      <c r="BM10" s="505"/>
      <c r="BN10" s="469">
        <v>95</v>
      </c>
      <c r="BO10" s="470"/>
      <c r="BP10" s="470"/>
      <c r="BQ10" s="470"/>
      <c r="BR10" s="470"/>
      <c r="BS10" s="470"/>
      <c r="BT10" s="470"/>
      <c r="BU10" s="471"/>
      <c r="BV10" s="469">
        <v>200222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36298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350000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35251</v>
      </c>
      <c r="S13" s="554"/>
      <c r="T13" s="554"/>
      <c r="U13" s="554"/>
      <c r="V13" s="555"/>
      <c r="W13" s="485" t="s">
        <v>139</v>
      </c>
      <c r="X13" s="486"/>
      <c r="Y13" s="486"/>
      <c r="Z13" s="486"/>
      <c r="AA13" s="486"/>
      <c r="AB13" s="476"/>
      <c r="AC13" s="520">
        <v>520</v>
      </c>
      <c r="AD13" s="521"/>
      <c r="AE13" s="521"/>
      <c r="AF13" s="521"/>
      <c r="AG13" s="563"/>
      <c r="AH13" s="520">
        <v>542</v>
      </c>
      <c r="AI13" s="521"/>
      <c r="AJ13" s="521"/>
      <c r="AK13" s="521"/>
      <c r="AL13" s="522"/>
      <c r="AM13" s="498" t="s">
        <v>140</v>
      </c>
      <c r="AN13" s="499"/>
      <c r="AO13" s="499"/>
      <c r="AP13" s="499"/>
      <c r="AQ13" s="499"/>
      <c r="AR13" s="499"/>
      <c r="AS13" s="499"/>
      <c r="AT13" s="500"/>
      <c r="AU13" s="501" t="s">
        <v>106</v>
      </c>
      <c r="AV13" s="502"/>
      <c r="AW13" s="502"/>
      <c r="AX13" s="502"/>
      <c r="AY13" s="503" t="s">
        <v>141</v>
      </c>
      <c r="AZ13" s="504"/>
      <c r="BA13" s="504"/>
      <c r="BB13" s="504"/>
      <c r="BC13" s="504"/>
      <c r="BD13" s="504"/>
      <c r="BE13" s="504"/>
      <c r="BF13" s="504"/>
      <c r="BG13" s="504"/>
      <c r="BH13" s="504"/>
      <c r="BI13" s="504"/>
      <c r="BJ13" s="504"/>
      <c r="BK13" s="504"/>
      <c r="BL13" s="504"/>
      <c r="BM13" s="505"/>
      <c r="BN13" s="469">
        <v>-159201</v>
      </c>
      <c r="BO13" s="470"/>
      <c r="BP13" s="470"/>
      <c r="BQ13" s="470"/>
      <c r="BR13" s="470"/>
      <c r="BS13" s="470"/>
      <c r="BT13" s="470"/>
      <c r="BU13" s="471"/>
      <c r="BV13" s="469">
        <v>286550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4.5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36334</v>
      </c>
      <c r="S14" s="554"/>
      <c r="T14" s="554"/>
      <c r="U14" s="554"/>
      <c r="V14" s="555"/>
      <c r="W14" s="459"/>
      <c r="X14" s="460"/>
      <c r="Y14" s="460"/>
      <c r="Z14" s="460"/>
      <c r="AA14" s="460"/>
      <c r="AB14" s="449"/>
      <c r="AC14" s="556">
        <v>2.8</v>
      </c>
      <c r="AD14" s="557"/>
      <c r="AE14" s="557"/>
      <c r="AF14" s="557"/>
      <c r="AG14" s="558"/>
      <c r="AH14" s="556">
        <v>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35298</v>
      </c>
      <c r="S15" s="554"/>
      <c r="T15" s="554"/>
      <c r="U15" s="554"/>
      <c r="V15" s="555"/>
      <c r="W15" s="485" t="s">
        <v>146</v>
      </c>
      <c r="X15" s="486"/>
      <c r="Y15" s="486"/>
      <c r="Z15" s="486"/>
      <c r="AA15" s="486"/>
      <c r="AB15" s="476"/>
      <c r="AC15" s="520">
        <v>6105</v>
      </c>
      <c r="AD15" s="521"/>
      <c r="AE15" s="521"/>
      <c r="AF15" s="521"/>
      <c r="AG15" s="563"/>
      <c r="AH15" s="520">
        <v>5956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4544014</v>
      </c>
      <c r="BO15" s="433"/>
      <c r="BP15" s="433"/>
      <c r="BQ15" s="433"/>
      <c r="BR15" s="433"/>
      <c r="BS15" s="433"/>
      <c r="BT15" s="433"/>
      <c r="BU15" s="434"/>
      <c r="BV15" s="432">
        <v>4261706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33</v>
      </c>
      <c r="AD16" s="557"/>
      <c r="AE16" s="557"/>
      <c r="AF16" s="557"/>
      <c r="AG16" s="558"/>
      <c r="AH16" s="556">
        <v>32.9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5965733</v>
      </c>
      <c r="BO16" s="470"/>
      <c r="BP16" s="470"/>
      <c r="BQ16" s="470"/>
      <c r="BR16" s="470"/>
      <c r="BS16" s="470"/>
      <c r="BT16" s="470"/>
      <c r="BU16" s="471"/>
      <c r="BV16" s="469">
        <v>5522219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11863</v>
      </c>
      <c r="AD17" s="521"/>
      <c r="AE17" s="521"/>
      <c r="AF17" s="521"/>
      <c r="AG17" s="563"/>
      <c r="AH17" s="520">
        <v>11591</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5722965</v>
      </c>
      <c r="BO17" s="470"/>
      <c r="BP17" s="470"/>
      <c r="BQ17" s="470"/>
      <c r="BR17" s="470"/>
      <c r="BS17" s="470"/>
      <c r="BT17" s="470"/>
      <c r="BU17" s="471"/>
      <c r="BV17" s="469">
        <v>5412632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25.78</v>
      </c>
      <c r="M18" s="585"/>
      <c r="N18" s="585"/>
      <c r="O18" s="585"/>
      <c r="P18" s="585"/>
      <c r="Q18" s="585"/>
      <c r="R18" s="586"/>
      <c r="S18" s="586"/>
      <c r="T18" s="586"/>
      <c r="U18" s="586"/>
      <c r="V18" s="587"/>
      <c r="W18" s="487"/>
      <c r="X18" s="488"/>
      <c r="Y18" s="488"/>
      <c r="Z18" s="488"/>
      <c r="AA18" s="488"/>
      <c r="AB18" s="479"/>
      <c r="AC18" s="588">
        <v>64.2</v>
      </c>
      <c r="AD18" s="589"/>
      <c r="AE18" s="589"/>
      <c r="AF18" s="589"/>
      <c r="AG18" s="590"/>
      <c r="AH18" s="588">
        <v>64.099999999999994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6992098</v>
      </c>
      <c r="BO18" s="470"/>
      <c r="BP18" s="470"/>
      <c r="BQ18" s="470"/>
      <c r="BR18" s="470"/>
      <c r="BS18" s="470"/>
      <c r="BT18" s="470"/>
      <c r="BU18" s="471"/>
      <c r="BV18" s="469">
        <v>6978327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1399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9144821</v>
      </c>
      <c r="BO19" s="470"/>
      <c r="BP19" s="470"/>
      <c r="BQ19" s="470"/>
      <c r="BR19" s="470"/>
      <c r="BS19" s="470"/>
      <c r="BT19" s="470"/>
      <c r="BU19" s="471"/>
      <c r="BV19" s="469">
        <v>8518296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14932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9415874</v>
      </c>
      <c r="BO23" s="470"/>
      <c r="BP23" s="470"/>
      <c r="BQ23" s="470"/>
      <c r="BR23" s="470"/>
      <c r="BS23" s="470"/>
      <c r="BT23" s="470"/>
      <c r="BU23" s="471"/>
      <c r="BV23" s="469">
        <v>9643138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7250</v>
      </c>
      <c r="R24" s="521"/>
      <c r="S24" s="521"/>
      <c r="T24" s="521"/>
      <c r="U24" s="521"/>
      <c r="V24" s="563"/>
      <c r="W24" s="622"/>
      <c r="X24" s="610"/>
      <c r="Y24" s="611"/>
      <c r="Z24" s="519" t="s">
        <v>169</v>
      </c>
      <c r="AA24" s="499"/>
      <c r="AB24" s="499"/>
      <c r="AC24" s="499"/>
      <c r="AD24" s="499"/>
      <c r="AE24" s="499"/>
      <c r="AF24" s="499"/>
      <c r="AG24" s="500"/>
      <c r="AH24" s="520">
        <v>200</v>
      </c>
      <c r="AI24" s="521"/>
      <c r="AJ24" s="521"/>
      <c r="AK24" s="521"/>
      <c r="AL24" s="563"/>
      <c r="AM24" s="520">
        <v>636800</v>
      </c>
      <c r="AN24" s="521"/>
      <c r="AO24" s="521"/>
      <c r="AP24" s="521"/>
      <c r="AQ24" s="521"/>
      <c r="AR24" s="563"/>
      <c r="AS24" s="520">
        <v>3184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7811803</v>
      </c>
      <c r="BO24" s="470"/>
      <c r="BP24" s="470"/>
      <c r="BQ24" s="470"/>
      <c r="BR24" s="470"/>
      <c r="BS24" s="470"/>
      <c r="BT24" s="470"/>
      <c r="BU24" s="471"/>
      <c r="BV24" s="469">
        <v>7995678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6120</v>
      </c>
      <c r="R25" s="521"/>
      <c r="S25" s="521"/>
      <c r="T25" s="521"/>
      <c r="U25" s="521"/>
      <c r="V25" s="563"/>
      <c r="W25" s="622"/>
      <c r="X25" s="610"/>
      <c r="Y25" s="611"/>
      <c r="Z25" s="519" t="s">
        <v>172</v>
      </c>
      <c r="AA25" s="499"/>
      <c r="AB25" s="499"/>
      <c r="AC25" s="499"/>
      <c r="AD25" s="499"/>
      <c r="AE25" s="499"/>
      <c r="AF25" s="499"/>
      <c r="AG25" s="500"/>
      <c r="AH25" s="520" t="s">
        <v>137</v>
      </c>
      <c r="AI25" s="521"/>
      <c r="AJ25" s="521"/>
      <c r="AK25" s="521"/>
      <c r="AL25" s="563"/>
      <c r="AM25" s="520" t="s">
        <v>137</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827502</v>
      </c>
      <c r="BO25" s="433"/>
      <c r="BP25" s="433"/>
      <c r="BQ25" s="433"/>
      <c r="BR25" s="433"/>
      <c r="BS25" s="433"/>
      <c r="BT25" s="433"/>
      <c r="BU25" s="434"/>
      <c r="BV25" s="432">
        <v>1092326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5740</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128</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3240</v>
      </c>
      <c r="R27" s="521"/>
      <c r="S27" s="521"/>
      <c r="T27" s="521"/>
      <c r="U27" s="521"/>
      <c r="V27" s="563"/>
      <c r="W27" s="622"/>
      <c r="X27" s="610"/>
      <c r="Y27" s="611"/>
      <c r="Z27" s="519" t="s">
        <v>179</v>
      </c>
      <c r="AA27" s="499"/>
      <c r="AB27" s="499"/>
      <c r="AC27" s="499"/>
      <c r="AD27" s="499"/>
      <c r="AE27" s="499"/>
      <c r="AF27" s="499"/>
      <c r="AG27" s="500"/>
      <c r="AH27" s="520">
        <v>11</v>
      </c>
      <c r="AI27" s="521"/>
      <c r="AJ27" s="521"/>
      <c r="AK27" s="521"/>
      <c r="AL27" s="563"/>
      <c r="AM27" s="520">
        <v>35933</v>
      </c>
      <c r="AN27" s="521"/>
      <c r="AO27" s="521"/>
      <c r="AP27" s="521"/>
      <c r="AQ27" s="521"/>
      <c r="AR27" s="563"/>
      <c r="AS27" s="520">
        <v>3267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219287</v>
      </c>
      <c r="BO27" s="646"/>
      <c r="BP27" s="646"/>
      <c r="BQ27" s="646"/>
      <c r="BR27" s="646"/>
      <c r="BS27" s="646"/>
      <c r="BT27" s="646"/>
      <c r="BU27" s="647"/>
      <c r="BV27" s="645">
        <v>219263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2660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128</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1682966</v>
      </c>
      <c r="BO28" s="433"/>
      <c r="BP28" s="433"/>
      <c r="BQ28" s="433"/>
      <c r="BR28" s="433"/>
      <c r="BS28" s="433"/>
      <c r="BT28" s="433"/>
      <c r="BU28" s="434"/>
      <c r="BV28" s="432">
        <v>1702871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11</v>
      </c>
      <c r="M29" s="521"/>
      <c r="N29" s="521"/>
      <c r="O29" s="521"/>
      <c r="P29" s="563"/>
      <c r="Q29" s="520">
        <v>2420</v>
      </c>
      <c r="R29" s="521"/>
      <c r="S29" s="521"/>
      <c r="T29" s="521"/>
      <c r="U29" s="521"/>
      <c r="V29" s="563"/>
      <c r="W29" s="623"/>
      <c r="X29" s="624"/>
      <c r="Y29" s="625"/>
      <c r="Z29" s="519" t="s">
        <v>185</v>
      </c>
      <c r="AA29" s="499"/>
      <c r="AB29" s="499"/>
      <c r="AC29" s="499"/>
      <c r="AD29" s="499"/>
      <c r="AE29" s="499"/>
      <c r="AF29" s="499"/>
      <c r="AG29" s="500"/>
      <c r="AH29" s="520">
        <v>211</v>
      </c>
      <c r="AI29" s="521"/>
      <c r="AJ29" s="521"/>
      <c r="AK29" s="521"/>
      <c r="AL29" s="563"/>
      <c r="AM29" s="520">
        <v>672733</v>
      </c>
      <c r="AN29" s="521"/>
      <c r="AO29" s="521"/>
      <c r="AP29" s="521"/>
      <c r="AQ29" s="521"/>
      <c r="AR29" s="563"/>
      <c r="AS29" s="520">
        <v>3188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401102</v>
      </c>
      <c r="BO29" s="470"/>
      <c r="BP29" s="470"/>
      <c r="BQ29" s="470"/>
      <c r="BR29" s="470"/>
      <c r="BS29" s="470"/>
      <c r="BT29" s="470"/>
      <c r="BU29" s="471"/>
      <c r="BV29" s="469">
        <v>400729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492794</v>
      </c>
      <c r="BO30" s="646"/>
      <c r="BP30" s="646"/>
      <c r="BQ30" s="646"/>
      <c r="BR30" s="646"/>
      <c r="BS30" s="646"/>
      <c r="BT30" s="646"/>
      <c r="BU30" s="647"/>
      <c r="BV30" s="645">
        <v>534334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196</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群馬県市町村会館管理組合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玉村町農業公社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群馬県市町村総合事務組合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玉村町文化振興財団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群馬県後期高齢者医療広域連合（一般会計）</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玉村町土地開発公社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介護予防サービス事業特別会計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群馬県後期高齢者医療広域連合（事業会計）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TVFcKg1S2bSubZWyBv4DoOIriM3P41e/zYD2YIuuM3kgLRj+1QG/GzDmHTrfNoGrvFeFveV0VNzG+FNk2ZPHA==" saltValue="9hjGPOea0oqlQ6Xbu4cW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9" t="s">
        <v>562</v>
      </c>
      <c r="D34" s="1249"/>
      <c r="E34" s="1250"/>
      <c r="F34" s="32">
        <v>7.29</v>
      </c>
      <c r="G34" s="33">
        <v>7.03</v>
      </c>
      <c r="H34" s="33">
        <v>7.74</v>
      </c>
      <c r="I34" s="33">
        <v>9.01</v>
      </c>
      <c r="J34" s="34">
        <v>10.94</v>
      </c>
      <c r="K34" s="22"/>
      <c r="L34" s="22"/>
      <c r="M34" s="22"/>
      <c r="N34" s="22"/>
      <c r="O34" s="22"/>
      <c r="P34" s="22"/>
    </row>
    <row r="35" spans="1:16" ht="39" customHeight="1" x14ac:dyDescent="0.15">
      <c r="A35" s="22"/>
      <c r="B35" s="35"/>
      <c r="C35" s="1243" t="s">
        <v>563</v>
      </c>
      <c r="D35" s="1244"/>
      <c r="E35" s="1245"/>
      <c r="F35" s="36">
        <v>8.42</v>
      </c>
      <c r="G35" s="37">
        <v>9.19</v>
      </c>
      <c r="H35" s="37">
        <v>10.15</v>
      </c>
      <c r="I35" s="37">
        <v>10.69</v>
      </c>
      <c r="J35" s="38">
        <v>10.37</v>
      </c>
      <c r="K35" s="22"/>
      <c r="L35" s="22"/>
      <c r="M35" s="22"/>
      <c r="N35" s="22"/>
      <c r="O35" s="22"/>
      <c r="P35" s="22"/>
    </row>
    <row r="36" spans="1:16" ht="39" customHeight="1" x14ac:dyDescent="0.15">
      <c r="A36" s="22"/>
      <c r="B36" s="35"/>
      <c r="C36" s="1243" t="s">
        <v>564</v>
      </c>
      <c r="D36" s="1244"/>
      <c r="E36" s="1245"/>
      <c r="F36" s="36">
        <v>2.85</v>
      </c>
      <c r="G36" s="37">
        <v>1.74</v>
      </c>
      <c r="H36" s="37">
        <v>3.54</v>
      </c>
      <c r="I36" s="37">
        <v>3.55</v>
      </c>
      <c r="J36" s="38">
        <v>3.15</v>
      </c>
      <c r="K36" s="22"/>
      <c r="L36" s="22"/>
      <c r="M36" s="22"/>
      <c r="N36" s="22"/>
      <c r="O36" s="22"/>
      <c r="P36" s="22"/>
    </row>
    <row r="37" spans="1:16" ht="39" customHeight="1" x14ac:dyDescent="0.15">
      <c r="A37" s="22"/>
      <c r="B37" s="35"/>
      <c r="C37" s="1243" t="s">
        <v>565</v>
      </c>
      <c r="D37" s="1244"/>
      <c r="E37" s="1245"/>
      <c r="F37" s="36">
        <v>2.37</v>
      </c>
      <c r="G37" s="37">
        <v>1.99</v>
      </c>
      <c r="H37" s="37">
        <v>2.12</v>
      </c>
      <c r="I37" s="37">
        <v>2.06</v>
      </c>
      <c r="J37" s="38">
        <v>1.86</v>
      </c>
      <c r="K37" s="22"/>
      <c r="L37" s="22"/>
      <c r="M37" s="22"/>
      <c r="N37" s="22"/>
      <c r="O37" s="22"/>
      <c r="P37" s="22"/>
    </row>
    <row r="38" spans="1:16" ht="39" customHeight="1" x14ac:dyDescent="0.15">
      <c r="A38" s="22"/>
      <c r="B38" s="35"/>
      <c r="C38" s="1243" t="s">
        <v>566</v>
      </c>
      <c r="D38" s="1244"/>
      <c r="E38" s="1245"/>
      <c r="F38" s="36" t="s">
        <v>511</v>
      </c>
      <c r="G38" s="37" t="s">
        <v>511</v>
      </c>
      <c r="H38" s="37" t="s">
        <v>511</v>
      </c>
      <c r="I38" s="37" t="s">
        <v>511</v>
      </c>
      <c r="J38" s="38">
        <v>1.24</v>
      </c>
      <c r="K38" s="22"/>
      <c r="L38" s="22"/>
      <c r="M38" s="22"/>
      <c r="N38" s="22"/>
      <c r="O38" s="22"/>
      <c r="P38" s="22"/>
    </row>
    <row r="39" spans="1:16" ht="39" customHeight="1" x14ac:dyDescent="0.15">
      <c r="A39" s="22"/>
      <c r="B39" s="35"/>
      <c r="C39" s="1243" t="s">
        <v>567</v>
      </c>
      <c r="D39" s="1244"/>
      <c r="E39" s="1245"/>
      <c r="F39" s="36">
        <v>0.02</v>
      </c>
      <c r="G39" s="37">
        <v>0.02</v>
      </c>
      <c r="H39" s="37">
        <v>0.04</v>
      </c>
      <c r="I39" s="37">
        <v>0.01</v>
      </c>
      <c r="J39" s="38">
        <v>0.02</v>
      </c>
      <c r="K39" s="22"/>
      <c r="L39" s="22"/>
      <c r="M39" s="22"/>
      <c r="N39" s="22"/>
      <c r="O39" s="22"/>
      <c r="P39" s="22"/>
    </row>
    <row r="40" spans="1:16" ht="39" customHeight="1" x14ac:dyDescent="0.15">
      <c r="A40" s="22"/>
      <c r="B40" s="35"/>
      <c r="C40" s="1243" t="s">
        <v>568</v>
      </c>
      <c r="D40" s="1244"/>
      <c r="E40" s="1245"/>
      <c r="F40" s="36">
        <v>0</v>
      </c>
      <c r="G40" s="37">
        <v>0</v>
      </c>
      <c r="H40" s="37">
        <v>0</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569</v>
      </c>
      <c r="D42" s="1244"/>
      <c r="E42" s="1245"/>
      <c r="F42" s="36" t="s">
        <v>511</v>
      </c>
      <c r="G42" s="37" t="s">
        <v>511</v>
      </c>
      <c r="H42" s="37" t="s">
        <v>511</v>
      </c>
      <c r="I42" s="37" t="s">
        <v>511</v>
      </c>
      <c r="J42" s="38" t="s">
        <v>511</v>
      </c>
      <c r="K42" s="22"/>
      <c r="L42" s="22"/>
      <c r="M42" s="22"/>
      <c r="N42" s="22"/>
      <c r="O42" s="22"/>
      <c r="P42" s="22"/>
    </row>
    <row r="43" spans="1:16" ht="39" customHeight="1" thickBot="1" x14ac:dyDescent="0.2">
      <c r="A43" s="22"/>
      <c r="B43" s="40"/>
      <c r="C43" s="1246" t="s">
        <v>570</v>
      </c>
      <c r="D43" s="1247"/>
      <c r="E43" s="1248"/>
      <c r="F43" s="41">
        <v>0.53</v>
      </c>
      <c r="G43" s="42">
        <v>14.57</v>
      </c>
      <c r="H43" s="42">
        <v>14.3</v>
      </c>
      <c r="I43" s="42">
        <v>14.25</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1Hy9xgB/Pmf2bkmt557wv1g9dVHeTOfnfmeZAWOw5Nk6zWOVDzAPqJ5TXHW6cxk6OVEuJTRlz8YL32TZhIh1Q==" saltValue="n58oJ35LozfiNPrpGFfK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930</v>
      </c>
      <c r="L45" s="60">
        <v>948</v>
      </c>
      <c r="M45" s="60">
        <v>956</v>
      </c>
      <c r="N45" s="60">
        <v>902</v>
      </c>
      <c r="O45" s="61">
        <v>896</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511</v>
      </c>
      <c r="L46" s="64" t="s">
        <v>511</v>
      </c>
      <c r="M46" s="64" t="s">
        <v>511</v>
      </c>
      <c r="N46" s="64" t="s">
        <v>511</v>
      </c>
      <c r="O46" s="65" t="s">
        <v>511</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511</v>
      </c>
      <c r="L47" s="64" t="s">
        <v>511</v>
      </c>
      <c r="M47" s="64" t="s">
        <v>511</v>
      </c>
      <c r="N47" s="64" t="s">
        <v>511</v>
      </c>
      <c r="O47" s="65" t="s">
        <v>511</v>
      </c>
      <c r="P47" s="48"/>
      <c r="Q47" s="48"/>
      <c r="R47" s="48"/>
      <c r="S47" s="48"/>
      <c r="T47" s="48"/>
      <c r="U47" s="48"/>
    </row>
    <row r="48" spans="1:21" ht="30.75" customHeight="1" x14ac:dyDescent="0.15">
      <c r="A48" s="48"/>
      <c r="B48" s="1253"/>
      <c r="C48" s="1254"/>
      <c r="D48" s="62"/>
      <c r="E48" s="1259" t="s">
        <v>15</v>
      </c>
      <c r="F48" s="1259"/>
      <c r="G48" s="1259"/>
      <c r="H48" s="1259"/>
      <c r="I48" s="1259"/>
      <c r="J48" s="1260"/>
      <c r="K48" s="63">
        <v>270</v>
      </c>
      <c r="L48" s="64">
        <v>291</v>
      </c>
      <c r="M48" s="64">
        <v>322</v>
      </c>
      <c r="N48" s="64">
        <v>334</v>
      </c>
      <c r="O48" s="65">
        <v>297</v>
      </c>
      <c r="P48" s="48"/>
      <c r="Q48" s="48"/>
      <c r="R48" s="48"/>
      <c r="S48" s="48"/>
      <c r="T48" s="48"/>
      <c r="U48" s="48"/>
    </row>
    <row r="49" spans="1:21" ht="30.75" customHeight="1" x14ac:dyDescent="0.15">
      <c r="A49" s="48"/>
      <c r="B49" s="1253"/>
      <c r="C49" s="1254"/>
      <c r="D49" s="62"/>
      <c r="E49" s="1259" t="s">
        <v>16</v>
      </c>
      <c r="F49" s="1259"/>
      <c r="G49" s="1259"/>
      <c r="H49" s="1259"/>
      <c r="I49" s="1259"/>
      <c r="J49" s="1260"/>
      <c r="K49" s="63" t="s">
        <v>511</v>
      </c>
      <c r="L49" s="64" t="s">
        <v>511</v>
      </c>
      <c r="M49" s="64" t="s">
        <v>511</v>
      </c>
      <c r="N49" s="64" t="s">
        <v>511</v>
      </c>
      <c r="O49" s="65" t="s">
        <v>511</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511</v>
      </c>
      <c r="L50" s="64" t="s">
        <v>511</v>
      </c>
      <c r="M50" s="64" t="s">
        <v>511</v>
      </c>
      <c r="N50" s="64" t="s">
        <v>511</v>
      </c>
      <c r="O50" s="65" t="s">
        <v>511</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511</v>
      </c>
      <c r="L51" s="64" t="s">
        <v>511</v>
      </c>
      <c r="M51" s="64" t="s">
        <v>511</v>
      </c>
      <c r="N51" s="64" t="s">
        <v>511</v>
      </c>
      <c r="O51" s="65" t="s">
        <v>511</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954</v>
      </c>
      <c r="L52" s="64">
        <v>961</v>
      </c>
      <c r="M52" s="64">
        <v>963</v>
      </c>
      <c r="N52" s="64">
        <v>981</v>
      </c>
      <c r="O52" s="65">
        <v>935</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246</v>
      </c>
      <c r="L53" s="69">
        <v>278</v>
      </c>
      <c r="M53" s="69">
        <v>315</v>
      </c>
      <c r="N53" s="69">
        <v>255</v>
      </c>
      <c r="O53" s="70">
        <v>258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511</v>
      </c>
      <c r="L57" s="84" t="s">
        <v>511</v>
      </c>
      <c r="M57" s="84" t="s">
        <v>511</v>
      </c>
      <c r="N57" s="84" t="s">
        <v>511</v>
      </c>
      <c r="O57" s="85" t="s">
        <v>511</v>
      </c>
    </row>
    <row r="58" spans="1:21" ht="31.5" customHeight="1" thickBot="1" x14ac:dyDescent="0.2">
      <c r="B58" s="1269"/>
      <c r="C58" s="1270"/>
      <c r="D58" s="1274" t="s">
        <v>27</v>
      </c>
      <c r="E58" s="1275"/>
      <c r="F58" s="1275"/>
      <c r="G58" s="1275"/>
      <c r="H58" s="1275"/>
      <c r="I58" s="1275"/>
      <c r="J58" s="1276"/>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VEnoK7uyn3CxlRn5XeE215WwChRUfmb5VFhWro6moXPxrvOAynt5ALSEZBTP2iayIFO/qbYwZPrdeyp3JKrBw==" saltValue="RNERD+0XzXr5dfRdvir1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7" t="s">
        <v>30</v>
      </c>
      <c r="C41" s="1278"/>
      <c r="D41" s="102"/>
      <c r="E41" s="1283" t="s">
        <v>31</v>
      </c>
      <c r="F41" s="1283"/>
      <c r="G41" s="1283"/>
      <c r="H41" s="1284"/>
      <c r="I41" s="103">
        <v>10401</v>
      </c>
      <c r="J41" s="104">
        <v>10157</v>
      </c>
      <c r="K41" s="104">
        <v>9894</v>
      </c>
      <c r="L41" s="104">
        <v>9643</v>
      </c>
      <c r="M41" s="105">
        <v>9416</v>
      </c>
    </row>
    <row r="42" spans="2:13" ht="27.75" customHeight="1" x14ac:dyDescent="0.15">
      <c r="B42" s="1279"/>
      <c r="C42" s="1280"/>
      <c r="D42" s="106"/>
      <c r="E42" s="1285" t="s">
        <v>32</v>
      </c>
      <c r="F42" s="1285"/>
      <c r="G42" s="1285"/>
      <c r="H42" s="1286"/>
      <c r="I42" s="107" t="s">
        <v>511</v>
      </c>
      <c r="J42" s="108" t="s">
        <v>511</v>
      </c>
      <c r="K42" s="108" t="s">
        <v>511</v>
      </c>
      <c r="L42" s="108" t="s">
        <v>511</v>
      </c>
      <c r="M42" s="109" t="s">
        <v>511</v>
      </c>
    </row>
    <row r="43" spans="2:13" ht="27.75" customHeight="1" x14ac:dyDescent="0.15">
      <c r="B43" s="1279"/>
      <c r="C43" s="1280"/>
      <c r="D43" s="106"/>
      <c r="E43" s="1285" t="s">
        <v>33</v>
      </c>
      <c r="F43" s="1285"/>
      <c r="G43" s="1285"/>
      <c r="H43" s="1286"/>
      <c r="I43" s="107">
        <v>4901</v>
      </c>
      <c r="J43" s="108">
        <v>4891</v>
      </c>
      <c r="K43" s="108">
        <v>5047</v>
      </c>
      <c r="L43" s="108">
        <v>5201</v>
      </c>
      <c r="M43" s="109">
        <v>5376</v>
      </c>
    </row>
    <row r="44" spans="2:13" ht="27.75" customHeight="1" x14ac:dyDescent="0.15">
      <c r="B44" s="1279"/>
      <c r="C44" s="1280"/>
      <c r="D44" s="106"/>
      <c r="E44" s="1285" t="s">
        <v>34</v>
      </c>
      <c r="F44" s="1285"/>
      <c r="G44" s="1285"/>
      <c r="H44" s="1286"/>
      <c r="I44" s="107" t="s">
        <v>511</v>
      </c>
      <c r="J44" s="108" t="s">
        <v>511</v>
      </c>
      <c r="K44" s="108" t="s">
        <v>511</v>
      </c>
      <c r="L44" s="108" t="s">
        <v>511</v>
      </c>
      <c r="M44" s="109" t="s">
        <v>511</v>
      </c>
    </row>
    <row r="45" spans="2:13" ht="27.75" customHeight="1" x14ac:dyDescent="0.15">
      <c r="B45" s="1279"/>
      <c r="C45" s="1280"/>
      <c r="D45" s="106"/>
      <c r="E45" s="1285" t="s">
        <v>35</v>
      </c>
      <c r="F45" s="1285"/>
      <c r="G45" s="1285"/>
      <c r="H45" s="1286"/>
      <c r="I45" s="107" t="s">
        <v>511</v>
      </c>
      <c r="J45" s="108" t="s">
        <v>511</v>
      </c>
      <c r="K45" s="108" t="s">
        <v>511</v>
      </c>
      <c r="L45" s="108" t="s">
        <v>511</v>
      </c>
      <c r="M45" s="109" t="s">
        <v>511</v>
      </c>
    </row>
    <row r="46" spans="2:13" ht="27.75" customHeight="1" x14ac:dyDescent="0.15">
      <c r="B46" s="1279"/>
      <c r="C46" s="1280"/>
      <c r="D46" s="110"/>
      <c r="E46" s="1285" t="s">
        <v>36</v>
      </c>
      <c r="F46" s="1285"/>
      <c r="G46" s="1285"/>
      <c r="H46" s="1286"/>
      <c r="I46" s="107" t="s">
        <v>511</v>
      </c>
      <c r="J46" s="108" t="s">
        <v>511</v>
      </c>
      <c r="K46" s="108">
        <v>5</v>
      </c>
      <c r="L46" s="108">
        <v>18</v>
      </c>
      <c r="M46" s="109">
        <v>1</v>
      </c>
    </row>
    <row r="47" spans="2:13" ht="27.75" customHeight="1" x14ac:dyDescent="0.15">
      <c r="B47" s="1279"/>
      <c r="C47" s="1280"/>
      <c r="D47" s="111"/>
      <c r="E47" s="1287" t="s">
        <v>37</v>
      </c>
      <c r="F47" s="1288"/>
      <c r="G47" s="1288"/>
      <c r="H47" s="1289"/>
      <c r="I47" s="107" t="s">
        <v>511</v>
      </c>
      <c r="J47" s="108" t="s">
        <v>511</v>
      </c>
      <c r="K47" s="108" t="s">
        <v>511</v>
      </c>
      <c r="L47" s="108" t="s">
        <v>511</v>
      </c>
      <c r="M47" s="109" t="s">
        <v>511</v>
      </c>
    </row>
    <row r="48" spans="2:13" ht="27.75" customHeight="1" x14ac:dyDescent="0.15">
      <c r="B48" s="1279"/>
      <c r="C48" s="1280"/>
      <c r="D48" s="106"/>
      <c r="E48" s="1285" t="s">
        <v>38</v>
      </c>
      <c r="F48" s="1285"/>
      <c r="G48" s="1285"/>
      <c r="H48" s="1286"/>
      <c r="I48" s="107" t="s">
        <v>511</v>
      </c>
      <c r="J48" s="108" t="s">
        <v>511</v>
      </c>
      <c r="K48" s="108" t="s">
        <v>511</v>
      </c>
      <c r="L48" s="108" t="s">
        <v>511</v>
      </c>
      <c r="M48" s="109" t="s">
        <v>511</v>
      </c>
    </row>
    <row r="49" spans="2:13" ht="27.75" customHeight="1" x14ac:dyDescent="0.15">
      <c r="B49" s="1281"/>
      <c r="C49" s="1282"/>
      <c r="D49" s="106"/>
      <c r="E49" s="1285" t="s">
        <v>39</v>
      </c>
      <c r="F49" s="1285"/>
      <c r="G49" s="1285"/>
      <c r="H49" s="1286"/>
      <c r="I49" s="107" t="s">
        <v>511</v>
      </c>
      <c r="J49" s="108" t="s">
        <v>511</v>
      </c>
      <c r="K49" s="108" t="s">
        <v>511</v>
      </c>
      <c r="L49" s="108" t="s">
        <v>511</v>
      </c>
      <c r="M49" s="109" t="s">
        <v>511</v>
      </c>
    </row>
    <row r="50" spans="2:13" ht="27.75" customHeight="1" x14ac:dyDescent="0.15">
      <c r="B50" s="1290" t="s">
        <v>40</v>
      </c>
      <c r="C50" s="1291"/>
      <c r="D50" s="112"/>
      <c r="E50" s="1285" t="s">
        <v>41</v>
      </c>
      <c r="F50" s="1285"/>
      <c r="G50" s="1285"/>
      <c r="H50" s="1286"/>
      <c r="I50" s="107">
        <v>2416</v>
      </c>
      <c r="J50" s="108">
        <v>2521</v>
      </c>
      <c r="K50" s="108">
        <v>2334</v>
      </c>
      <c r="L50" s="108">
        <v>3209</v>
      </c>
      <c r="M50" s="109">
        <v>3298</v>
      </c>
    </row>
    <row r="51" spans="2:13" ht="27.75" customHeight="1" x14ac:dyDescent="0.15">
      <c r="B51" s="1279"/>
      <c r="C51" s="1280"/>
      <c r="D51" s="106"/>
      <c r="E51" s="1285" t="s">
        <v>42</v>
      </c>
      <c r="F51" s="1285"/>
      <c r="G51" s="1285"/>
      <c r="H51" s="1286"/>
      <c r="I51" s="107">
        <v>831</v>
      </c>
      <c r="J51" s="108">
        <v>771</v>
      </c>
      <c r="K51" s="108">
        <v>722</v>
      </c>
      <c r="L51" s="108">
        <v>740</v>
      </c>
      <c r="M51" s="109">
        <v>786</v>
      </c>
    </row>
    <row r="52" spans="2:13" ht="27.75" customHeight="1" x14ac:dyDescent="0.15">
      <c r="B52" s="1281"/>
      <c r="C52" s="1282"/>
      <c r="D52" s="106"/>
      <c r="E52" s="1285" t="s">
        <v>43</v>
      </c>
      <c r="F52" s="1285"/>
      <c r="G52" s="1285"/>
      <c r="H52" s="1286"/>
      <c r="I52" s="107">
        <v>11462</v>
      </c>
      <c r="J52" s="108">
        <v>11428</v>
      </c>
      <c r="K52" s="108">
        <v>11403</v>
      </c>
      <c r="L52" s="108">
        <v>11256</v>
      </c>
      <c r="M52" s="109">
        <v>11185</v>
      </c>
    </row>
    <row r="53" spans="2:13" ht="27.75" customHeight="1" thickBot="1" x14ac:dyDescent="0.2">
      <c r="B53" s="1292" t="s">
        <v>44</v>
      </c>
      <c r="C53" s="1293"/>
      <c r="D53" s="113"/>
      <c r="E53" s="1294" t="s">
        <v>45</v>
      </c>
      <c r="F53" s="1294"/>
      <c r="G53" s="1294"/>
      <c r="H53" s="1295"/>
      <c r="I53" s="114">
        <v>593</v>
      </c>
      <c r="J53" s="115">
        <v>327</v>
      </c>
      <c r="K53" s="115">
        <v>487</v>
      </c>
      <c r="L53" s="115">
        <v>-342</v>
      </c>
      <c r="M53" s="116">
        <v>-476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zS4ietZePXZTvA5lB5h6/Lx4wvhg5ivYhesRBMzvz6tFVUdNpHW8UONm6HF1q4L6X7PX7Ga9y7SfhgzcwKbSA==" saltValue="rw0qG4V9G4va0MDN+ziK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4" t="s">
        <v>48</v>
      </c>
      <c r="D55" s="1304"/>
      <c r="E55" s="1305"/>
      <c r="F55" s="128">
        <v>1223</v>
      </c>
      <c r="G55" s="128">
        <v>1703</v>
      </c>
      <c r="H55" s="129">
        <v>1683</v>
      </c>
    </row>
    <row r="56" spans="2:8" ht="52.5" customHeight="1" x14ac:dyDescent="0.15">
      <c r="B56" s="130"/>
      <c r="C56" s="1306" t="s">
        <v>49</v>
      </c>
      <c r="D56" s="1306"/>
      <c r="E56" s="1307"/>
      <c r="F56" s="131">
        <v>400</v>
      </c>
      <c r="G56" s="131">
        <v>401</v>
      </c>
      <c r="H56" s="132">
        <v>401</v>
      </c>
    </row>
    <row r="57" spans="2:8" ht="53.25" customHeight="1" x14ac:dyDescent="0.15">
      <c r="B57" s="130"/>
      <c r="C57" s="1308" t="s">
        <v>50</v>
      </c>
      <c r="D57" s="1308"/>
      <c r="E57" s="1309"/>
      <c r="F57" s="133">
        <v>451</v>
      </c>
      <c r="G57" s="133">
        <v>534</v>
      </c>
      <c r="H57" s="134">
        <v>493</v>
      </c>
    </row>
    <row r="58" spans="2:8" ht="45.75" customHeight="1" x14ac:dyDescent="0.15">
      <c r="B58" s="135"/>
      <c r="C58" s="1296" t="s">
        <v>586</v>
      </c>
      <c r="D58" s="1297"/>
      <c r="E58" s="1298"/>
      <c r="F58" s="136">
        <v>56</v>
      </c>
      <c r="G58" s="136">
        <v>135</v>
      </c>
      <c r="H58" s="137">
        <v>135</v>
      </c>
    </row>
    <row r="59" spans="2:8" ht="45.75" customHeight="1" x14ac:dyDescent="0.15">
      <c r="B59" s="135"/>
      <c r="C59" s="1296" t="s">
        <v>587</v>
      </c>
      <c r="D59" s="1297"/>
      <c r="E59" s="1298"/>
      <c r="F59" s="136">
        <v>171</v>
      </c>
      <c r="G59" s="136">
        <v>171</v>
      </c>
      <c r="H59" s="137">
        <v>131</v>
      </c>
    </row>
    <row r="60" spans="2:8" ht="45.75" customHeight="1" x14ac:dyDescent="0.15">
      <c r="B60" s="135"/>
      <c r="C60" s="1296" t="s">
        <v>588</v>
      </c>
      <c r="D60" s="1297"/>
      <c r="E60" s="1298"/>
      <c r="F60" s="136">
        <v>86</v>
      </c>
      <c r="G60" s="136">
        <v>87</v>
      </c>
      <c r="H60" s="137">
        <v>88</v>
      </c>
    </row>
    <row r="61" spans="2:8" ht="45.75" customHeight="1" x14ac:dyDescent="0.15">
      <c r="B61" s="135"/>
      <c r="C61" s="1296" t="s">
        <v>589</v>
      </c>
      <c r="D61" s="1297"/>
      <c r="E61" s="1298"/>
      <c r="F61" s="136">
        <v>38</v>
      </c>
      <c r="G61" s="136">
        <v>41</v>
      </c>
      <c r="H61" s="137">
        <v>42</v>
      </c>
    </row>
    <row r="62" spans="2:8" ht="45.75" customHeight="1" thickBot="1" x14ac:dyDescent="0.2">
      <c r="B62" s="138"/>
      <c r="C62" s="1299" t="s">
        <v>590</v>
      </c>
      <c r="D62" s="1300"/>
      <c r="E62" s="1301"/>
      <c r="F62" s="139">
        <v>36</v>
      </c>
      <c r="G62" s="139">
        <v>36</v>
      </c>
      <c r="H62" s="140">
        <v>36</v>
      </c>
    </row>
    <row r="63" spans="2:8" ht="52.5" customHeight="1" thickBot="1" x14ac:dyDescent="0.2">
      <c r="B63" s="141"/>
      <c r="C63" s="1302" t="s">
        <v>51</v>
      </c>
      <c r="D63" s="1302"/>
      <c r="E63" s="1303"/>
      <c r="F63" s="142">
        <v>2074</v>
      </c>
      <c r="G63" s="142">
        <v>2638</v>
      </c>
      <c r="H63" s="143">
        <v>2577</v>
      </c>
    </row>
    <row r="64" spans="2:8" ht="15" customHeight="1" x14ac:dyDescent="0.15"/>
  </sheetData>
  <sheetProtection algorithmName="SHA-512" hashValue="jaVJEO0Rw7874hvSU1R0H6t5I+FfolyuroCs7XWXJdHsdTrcdtdYuIzDKoAJMFRikiM2RpEKJKPA7EBRiJes6A==" saltValue="I2vNpy6ov0wNedGggK/Y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605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553</v>
      </c>
      <c r="BQ50" s="1323"/>
      <c r="BR50" s="1323"/>
      <c r="BS50" s="1323"/>
      <c r="BT50" s="1323"/>
      <c r="BU50" s="1323"/>
      <c r="BV50" s="1323"/>
      <c r="BW50" s="1323"/>
      <c r="BX50" s="1323" t="s">
        <v>554</v>
      </c>
      <c r="BY50" s="1323"/>
      <c r="BZ50" s="1323"/>
      <c r="CA50" s="1323"/>
      <c r="CB50" s="1323"/>
      <c r="CC50" s="1323"/>
      <c r="CD50" s="1323"/>
      <c r="CE50" s="1323"/>
      <c r="CF50" s="1323" t="s">
        <v>555</v>
      </c>
      <c r="CG50" s="1323"/>
      <c r="CH50" s="1323"/>
      <c r="CI50" s="1323"/>
      <c r="CJ50" s="1323"/>
      <c r="CK50" s="1323"/>
      <c r="CL50" s="1323"/>
      <c r="CM50" s="1323"/>
      <c r="CN50" s="1323" t="s">
        <v>556</v>
      </c>
      <c r="CO50" s="1323"/>
      <c r="CP50" s="1323"/>
      <c r="CQ50" s="1323"/>
      <c r="CR50" s="1323"/>
      <c r="CS50" s="1323"/>
      <c r="CT50" s="1323"/>
      <c r="CU50" s="1323"/>
      <c r="CV50" s="1323" t="s">
        <v>557</v>
      </c>
      <c r="CW50" s="1323"/>
      <c r="CX50" s="1323"/>
      <c r="CY50" s="1323"/>
      <c r="CZ50" s="1323"/>
      <c r="DA50" s="1323"/>
      <c r="DB50" s="1323"/>
      <c r="DC50" s="1323"/>
    </row>
    <row r="51" spans="1:109" ht="13.5" customHeight="1" x14ac:dyDescent="0.15">
      <c r="B51" s="397"/>
      <c r="G51" s="1329"/>
      <c r="H51" s="1329"/>
      <c r="I51" s="1327"/>
      <c r="J51" s="1327"/>
      <c r="K51" s="1325"/>
      <c r="L51" s="1325"/>
      <c r="M51" s="1325"/>
      <c r="N51" s="1325"/>
      <c r="AM51" s="406"/>
      <c r="AN51" s="1326" t="s">
        <v>599</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24">
        <v>9.6</v>
      </c>
      <c r="BQ51" s="1324"/>
      <c r="BR51" s="1324"/>
      <c r="BS51" s="1324"/>
      <c r="BT51" s="1324"/>
      <c r="BU51" s="1324"/>
      <c r="BV51" s="1324"/>
      <c r="BW51" s="1324"/>
      <c r="BX51" s="1324">
        <v>5.2</v>
      </c>
      <c r="BY51" s="1324"/>
      <c r="BZ51" s="1324"/>
      <c r="CA51" s="1324"/>
      <c r="CB51" s="1324"/>
      <c r="CC51" s="1324"/>
      <c r="CD51" s="1324"/>
      <c r="CE51" s="1324"/>
      <c r="CF51" s="1324">
        <v>7.7</v>
      </c>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601</v>
      </c>
      <c r="BC53" s="1326"/>
      <c r="BD53" s="1326"/>
      <c r="BE53" s="1326"/>
      <c r="BF53" s="1326"/>
      <c r="BG53" s="1326"/>
      <c r="BH53" s="1326"/>
      <c r="BI53" s="1326"/>
      <c r="BJ53" s="1326"/>
      <c r="BK53" s="1326"/>
      <c r="BL53" s="1326"/>
      <c r="BM53" s="1326"/>
      <c r="BN53" s="1326"/>
      <c r="BO53" s="1326"/>
      <c r="BP53" s="1324">
        <v>55.8</v>
      </c>
      <c r="BQ53" s="1324"/>
      <c r="BR53" s="1324"/>
      <c r="BS53" s="1324"/>
      <c r="BT53" s="1324"/>
      <c r="BU53" s="1324"/>
      <c r="BV53" s="1324"/>
      <c r="BW53" s="1324"/>
      <c r="BX53" s="1324">
        <v>56</v>
      </c>
      <c r="BY53" s="1324"/>
      <c r="BZ53" s="1324"/>
      <c r="CA53" s="1324"/>
      <c r="CB53" s="1324"/>
      <c r="CC53" s="1324"/>
      <c r="CD53" s="1324"/>
      <c r="CE53" s="1324"/>
      <c r="CF53" s="1324">
        <v>57.4</v>
      </c>
      <c r="CG53" s="1324"/>
      <c r="CH53" s="1324"/>
      <c r="CI53" s="1324"/>
      <c r="CJ53" s="1324"/>
      <c r="CK53" s="1324"/>
      <c r="CL53" s="1324"/>
      <c r="CM53" s="1324"/>
      <c r="CN53" s="1324">
        <v>58.7</v>
      </c>
      <c r="CO53" s="1324"/>
      <c r="CP53" s="1324"/>
      <c r="CQ53" s="1324"/>
      <c r="CR53" s="1324"/>
      <c r="CS53" s="1324"/>
      <c r="CT53" s="1324"/>
      <c r="CU53" s="1324"/>
      <c r="CV53" s="1324">
        <v>60.2</v>
      </c>
      <c r="CW53" s="1324"/>
      <c r="CX53" s="1324"/>
      <c r="CY53" s="1324"/>
      <c r="CZ53" s="1324"/>
      <c r="DA53" s="1324"/>
      <c r="DB53" s="1324"/>
      <c r="DC53" s="1324"/>
    </row>
    <row r="54" spans="1:109" x14ac:dyDescent="0.15">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602</v>
      </c>
      <c r="AO55" s="1323"/>
      <c r="AP55" s="1323"/>
      <c r="AQ55" s="1323"/>
      <c r="AR55" s="1323"/>
      <c r="AS55" s="1323"/>
      <c r="AT55" s="1323"/>
      <c r="AU55" s="1323"/>
      <c r="AV55" s="1323"/>
      <c r="AW55" s="1323"/>
      <c r="AX55" s="1323"/>
      <c r="AY55" s="1323"/>
      <c r="AZ55" s="1323"/>
      <c r="BA55" s="1323"/>
      <c r="BB55" s="1326" t="s">
        <v>600</v>
      </c>
      <c r="BC55" s="1326"/>
      <c r="BD55" s="1326"/>
      <c r="BE55" s="1326"/>
      <c r="BF55" s="1326"/>
      <c r="BG55" s="1326"/>
      <c r="BH55" s="1326"/>
      <c r="BI55" s="1326"/>
      <c r="BJ55" s="1326"/>
      <c r="BK55" s="1326"/>
      <c r="BL55" s="1326"/>
      <c r="BM55" s="1326"/>
      <c r="BN55" s="1326"/>
      <c r="BO55" s="1326"/>
      <c r="BP55" s="1324">
        <v>21</v>
      </c>
      <c r="BQ55" s="1324"/>
      <c r="BR55" s="1324"/>
      <c r="BS55" s="1324"/>
      <c r="BT55" s="1324"/>
      <c r="BU55" s="1324"/>
      <c r="BV55" s="1324"/>
      <c r="BW55" s="1324"/>
      <c r="BX55" s="1324">
        <v>20.2</v>
      </c>
      <c r="BY55" s="1324"/>
      <c r="BZ55" s="1324"/>
      <c r="CA55" s="1324"/>
      <c r="CB55" s="1324"/>
      <c r="CC55" s="1324"/>
      <c r="CD55" s="1324"/>
      <c r="CE55" s="1324"/>
      <c r="CF55" s="1324">
        <v>18.3</v>
      </c>
      <c r="CG55" s="1324"/>
      <c r="CH55" s="1324"/>
      <c r="CI55" s="1324"/>
      <c r="CJ55" s="1324"/>
      <c r="CK55" s="1324"/>
      <c r="CL55" s="1324"/>
      <c r="CM55" s="1324"/>
      <c r="CN55" s="1324">
        <v>20.3</v>
      </c>
      <c r="CO55" s="1324"/>
      <c r="CP55" s="1324"/>
      <c r="CQ55" s="1324"/>
      <c r="CR55" s="1324"/>
      <c r="CS55" s="1324"/>
      <c r="CT55" s="1324"/>
      <c r="CU55" s="1324"/>
      <c r="CV55" s="1324">
        <v>15.5</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601</v>
      </c>
      <c r="BC57" s="1326"/>
      <c r="BD57" s="1326"/>
      <c r="BE57" s="1326"/>
      <c r="BF57" s="1326"/>
      <c r="BG57" s="1326"/>
      <c r="BH57" s="1326"/>
      <c r="BI57" s="1326"/>
      <c r="BJ57" s="1326"/>
      <c r="BK57" s="1326"/>
      <c r="BL57" s="1326"/>
      <c r="BM57" s="1326"/>
      <c r="BN57" s="1326"/>
      <c r="BO57" s="1326"/>
      <c r="BP57" s="1324">
        <v>55.9</v>
      </c>
      <c r="BQ57" s="1324"/>
      <c r="BR57" s="1324"/>
      <c r="BS57" s="1324"/>
      <c r="BT57" s="1324"/>
      <c r="BU57" s="1324"/>
      <c r="BV57" s="1324"/>
      <c r="BW57" s="1324"/>
      <c r="BX57" s="1324">
        <v>57.5</v>
      </c>
      <c r="BY57" s="1324"/>
      <c r="BZ57" s="1324"/>
      <c r="CA57" s="1324"/>
      <c r="CB57" s="1324"/>
      <c r="CC57" s="1324"/>
      <c r="CD57" s="1324"/>
      <c r="CE57" s="1324"/>
      <c r="CF57" s="1324">
        <v>59.3</v>
      </c>
      <c r="CG57" s="1324"/>
      <c r="CH57" s="1324"/>
      <c r="CI57" s="1324"/>
      <c r="CJ57" s="1324"/>
      <c r="CK57" s="1324"/>
      <c r="CL57" s="1324"/>
      <c r="CM57" s="1324"/>
      <c r="CN57" s="1324">
        <v>60.3</v>
      </c>
      <c r="CO57" s="1324"/>
      <c r="CP57" s="1324"/>
      <c r="CQ57" s="1324"/>
      <c r="CR57" s="1324"/>
      <c r="CS57" s="1324"/>
      <c r="CT57" s="1324"/>
      <c r="CU57" s="1324"/>
      <c r="CV57" s="1324">
        <v>61.4</v>
      </c>
      <c r="CW57" s="1324"/>
      <c r="CX57" s="1324"/>
      <c r="CY57" s="1324"/>
      <c r="CZ57" s="1324"/>
      <c r="DA57" s="1324"/>
      <c r="DB57" s="1324"/>
      <c r="DC57" s="1324"/>
      <c r="DD57" s="410"/>
      <c r="DE57" s="409"/>
    </row>
    <row r="58" spans="1:109" s="405" customFormat="1" x14ac:dyDescent="0.15">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606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553</v>
      </c>
      <c r="BQ72" s="1323"/>
      <c r="BR72" s="1323"/>
      <c r="BS72" s="1323"/>
      <c r="BT72" s="1323"/>
      <c r="BU72" s="1323"/>
      <c r="BV72" s="1323"/>
      <c r="BW72" s="1323"/>
      <c r="BX72" s="1323" t="s">
        <v>554</v>
      </c>
      <c r="BY72" s="1323"/>
      <c r="BZ72" s="1323"/>
      <c r="CA72" s="1323"/>
      <c r="CB72" s="1323"/>
      <c r="CC72" s="1323"/>
      <c r="CD72" s="1323"/>
      <c r="CE72" s="1323"/>
      <c r="CF72" s="1323" t="s">
        <v>555</v>
      </c>
      <c r="CG72" s="1323"/>
      <c r="CH72" s="1323"/>
      <c r="CI72" s="1323"/>
      <c r="CJ72" s="1323"/>
      <c r="CK72" s="1323"/>
      <c r="CL72" s="1323"/>
      <c r="CM72" s="1323"/>
      <c r="CN72" s="1323" t="s">
        <v>556</v>
      </c>
      <c r="CO72" s="1323"/>
      <c r="CP72" s="1323"/>
      <c r="CQ72" s="1323"/>
      <c r="CR72" s="1323"/>
      <c r="CS72" s="1323"/>
      <c r="CT72" s="1323"/>
      <c r="CU72" s="1323"/>
      <c r="CV72" s="1323" t="s">
        <v>557</v>
      </c>
      <c r="CW72" s="1323"/>
      <c r="CX72" s="1323"/>
      <c r="CY72" s="1323"/>
      <c r="CZ72" s="1323"/>
      <c r="DA72" s="1323"/>
      <c r="DB72" s="1323"/>
      <c r="DC72" s="1323"/>
    </row>
    <row r="73" spans="2:107" x14ac:dyDescent="0.15">
      <c r="B73" s="397"/>
      <c r="G73" s="1329"/>
      <c r="H73" s="1329"/>
      <c r="I73" s="1329"/>
      <c r="J73" s="1329"/>
      <c r="K73" s="1330"/>
      <c r="L73" s="1330"/>
      <c r="M73" s="1330"/>
      <c r="N73" s="1330"/>
      <c r="AM73" s="406"/>
      <c r="AN73" s="1326" t="s">
        <v>599</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24">
        <v>9.6</v>
      </c>
      <c r="BQ73" s="1324"/>
      <c r="BR73" s="1324"/>
      <c r="BS73" s="1324"/>
      <c r="BT73" s="1324"/>
      <c r="BU73" s="1324"/>
      <c r="BV73" s="1324"/>
      <c r="BW73" s="1324"/>
      <c r="BX73" s="1324">
        <v>5.2</v>
      </c>
      <c r="BY73" s="1324"/>
      <c r="BZ73" s="1324"/>
      <c r="CA73" s="1324"/>
      <c r="CB73" s="1324"/>
      <c r="CC73" s="1324"/>
      <c r="CD73" s="1324"/>
      <c r="CE73" s="1324"/>
      <c r="CF73" s="1324">
        <v>7.7</v>
      </c>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24">
        <v>3.6</v>
      </c>
      <c r="BQ75" s="1324"/>
      <c r="BR75" s="1324"/>
      <c r="BS75" s="1324"/>
      <c r="BT75" s="1324"/>
      <c r="BU75" s="1324"/>
      <c r="BV75" s="1324"/>
      <c r="BW75" s="1324"/>
      <c r="BX75" s="1324">
        <v>4</v>
      </c>
      <c r="BY75" s="1324"/>
      <c r="BZ75" s="1324"/>
      <c r="CA75" s="1324"/>
      <c r="CB75" s="1324"/>
      <c r="CC75" s="1324"/>
      <c r="CD75" s="1324"/>
      <c r="CE75" s="1324"/>
      <c r="CF75" s="1324">
        <v>4.5</v>
      </c>
      <c r="CG75" s="1324"/>
      <c r="CH75" s="1324"/>
      <c r="CI75" s="1324"/>
      <c r="CJ75" s="1324"/>
      <c r="CK75" s="1324"/>
      <c r="CL75" s="1324"/>
      <c r="CM75" s="1324"/>
      <c r="CN75" s="1324">
        <v>4.5</v>
      </c>
      <c r="CO75" s="1324"/>
      <c r="CP75" s="1324"/>
      <c r="CQ75" s="1324"/>
      <c r="CR75" s="1324"/>
      <c r="CS75" s="1324"/>
      <c r="CT75" s="1324"/>
      <c r="CU75" s="1324"/>
      <c r="CV75" s="1324">
        <v>4.3</v>
      </c>
      <c r="CW75" s="1324"/>
      <c r="CX75" s="1324"/>
      <c r="CY75" s="1324"/>
      <c r="CZ75" s="1324"/>
      <c r="DA75" s="1324"/>
      <c r="DB75" s="1324"/>
      <c r="DC75" s="1324"/>
    </row>
    <row r="76" spans="2:107" x14ac:dyDescent="0.15">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0"/>
      <c r="L77" s="1330"/>
      <c r="M77" s="1330"/>
      <c r="N77" s="1330"/>
      <c r="AN77" s="1323" t="s">
        <v>602</v>
      </c>
      <c r="AO77" s="1323"/>
      <c r="AP77" s="1323"/>
      <c r="AQ77" s="1323"/>
      <c r="AR77" s="1323"/>
      <c r="AS77" s="1323"/>
      <c r="AT77" s="1323"/>
      <c r="AU77" s="1323"/>
      <c r="AV77" s="1323"/>
      <c r="AW77" s="1323"/>
      <c r="AX77" s="1323"/>
      <c r="AY77" s="1323"/>
      <c r="AZ77" s="1323"/>
      <c r="BA77" s="1323"/>
      <c r="BB77" s="1326" t="s">
        <v>600</v>
      </c>
      <c r="BC77" s="1326"/>
      <c r="BD77" s="1326"/>
      <c r="BE77" s="1326"/>
      <c r="BF77" s="1326"/>
      <c r="BG77" s="1326"/>
      <c r="BH77" s="1326"/>
      <c r="BI77" s="1326"/>
      <c r="BJ77" s="1326"/>
      <c r="BK77" s="1326"/>
      <c r="BL77" s="1326"/>
      <c r="BM77" s="1326"/>
      <c r="BN77" s="1326"/>
      <c r="BO77" s="1326"/>
      <c r="BP77" s="1324">
        <v>21</v>
      </c>
      <c r="BQ77" s="1324"/>
      <c r="BR77" s="1324"/>
      <c r="BS77" s="1324"/>
      <c r="BT77" s="1324"/>
      <c r="BU77" s="1324"/>
      <c r="BV77" s="1324"/>
      <c r="BW77" s="1324"/>
      <c r="BX77" s="1324">
        <v>20.2</v>
      </c>
      <c r="BY77" s="1324"/>
      <c r="BZ77" s="1324"/>
      <c r="CA77" s="1324"/>
      <c r="CB77" s="1324"/>
      <c r="CC77" s="1324"/>
      <c r="CD77" s="1324"/>
      <c r="CE77" s="1324"/>
      <c r="CF77" s="1324">
        <v>18.3</v>
      </c>
      <c r="CG77" s="1324"/>
      <c r="CH77" s="1324"/>
      <c r="CI77" s="1324"/>
      <c r="CJ77" s="1324"/>
      <c r="CK77" s="1324"/>
      <c r="CL77" s="1324"/>
      <c r="CM77" s="1324"/>
      <c r="CN77" s="1324">
        <v>20.3</v>
      </c>
      <c r="CO77" s="1324"/>
      <c r="CP77" s="1324"/>
      <c r="CQ77" s="1324"/>
      <c r="CR77" s="1324"/>
      <c r="CS77" s="1324"/>
      <c r="CT77" s="1324"/>
      <c r="CU77" s="1324"/>
      <c r="CV77" s="1324">
        <v>15.5</v>
      </c>
      <c r="CW77" s="1324"/>
      <c r="CX77" s="1324"/>
      <c r="CY77" s="1324"/>
      <c r="CZ77" s="1324"/>
      <c r="DA77" s="1324"/>
      <c r="DB77" s="1324"/>
      <c r="DC77" s="1324"/>
    </row>
    <row r="78" spans="2:107" x14ac:dyDescent="0.15">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604</v>
      </c>
      <c r="BC79" s="1326"/>
      <c r="BD79" s="1326"/>
      <c r="BE79" s="1326"/>
      <c r="BF79" s="1326"/>
      <c r="BG79" s="1326"/>
      <c r="BH79" s="1326"/>
      <c r="BI79" s="1326"/>
      <c r="BJ79" s="1326"/>
      <c r="BK79" s="1326"/>
      <c r="BL79" s="1326"/>
      <c r="BM79" s="1326"/>
      <c r="BN79" s="1326"/>
      <c r="BO79" s="1326"/>
      <c r="BP79" s="1324">
        <v>6.8</v>
      </c>
      <c r="BQ79" s="1324"/>
      <c r="BR79" s="1324"/>
      <c r="BS79" s="1324"/>
      <c r="BT79" s="1324"/>
      <c r="BU79" s="1324"/>
      <c r="BV79" s="1324"/>
      <c r="BW79" s="1324"/>
      <c r="BX79" s="1324">
        <v>6.8</v>
      </c>
      <c r="BY79" s="1324"/>
      <c r="BZ79" s="1324"/>
      <c r="CA79" s="1324"/>
      <c r="CB79" s="1324"/>
      <c r="CC79" s="1324"/>
      <c r="CD79" s="1324"/>
      <c r="CE79" s="1324"/>
      <c r="CF79" s="1324">
        <v>6.8</v>
      </c>
      <c r="CG79" s="1324"/>
      <c r="CH79" s="1324"/>
      <c r="CI79" s="1324"/>
      <c r="CJ79" s="1324"/>
      <c r="CK79" s="1324"/>
      <c r="CL79" s="1324"/>
      <c r="CM79" s="1324"/>
      <c r="CN79" s="1324">
        <v>6.6</v>
      </c>
      <c r="CO79" s="1324"/>
      <c r="CP79" s="1324"/>
      <c r="CQ79" s="1324"/>
      <c r="CR79" s="1324"/>
      <c r="CS79" s="1324"/>
      <c r="CT79" s="1324"/>
      <c r="CU79" s="1324"/>
      <c r="CV79" s="1324">
        <v>6.4</v>
      </c>
      <c r="CW79" s="1324"/>
      <c r="CX79" s="1324"/>
      <c r="CY79" s="1324"/>
      <c r="CZ79" s="1324"/>
      <c r="DA79" s="1324"/>
      <c r="DB79" s="1324"/>
      <c r="DC79" s="1324"/>
    </row>
    <row r="80" spans="2:107" x14ac:dyDescent="0.15">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3v06JJsEw5SEG3ntSE0aHLv0dWLgnp4zRz/s/tScPy4am9ioS4DsCstQkv+V8pDTsdTVsO/Pcf/QsFfZNpmnQ==" saltValue="Gn8+c0VR/rwNFvLzsbak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Fzl/JNzQrLBeXU7Jhha/+7Sl7FgHSJFeYIKl2vicqjwTm5Qi9QitmG+Q3P7TdCzF7kVIP7exrOlJ6kMUcACwmQ==" saltValue="E1nDexnoCexao4O023jz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iEcrkNNxeVjvZ70s2KH/gupmmdobv1O3uCxrpGn/uBOFhsv6ALQhCKlvE/7Mdu36O0FcCXOKfJGE5sIun2nukQ==" saltValue="6FOAm5QPXJRD9y2JaLJ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38972</v>
      </c>
      <c r="E3" s="162"/>
      <c r="F3" s="163">
        <v>47738</v>
      </c>
      <c r="G3" s="164"/>
      <c r="H3" s="165"/>
    </row>
    <row r="4" spans="1:8" x14ac:dyDescent="0.15">
      <c r="A4" s="166"/>
      <c r="B4" s="167"/>
      <c r="C4" s="168"/>
      <c r="D4" s="169">
        <v>26662</v>
      </c>
      <c r="E4" s="170"/>
      <c r="F4" s="171">
        <v>24937</v>
      </c>
      <c r="G4" s="172"/>
      <c r="H4" s="173"/>
    </row>
    <row r="5" spans="1:8" x14ac:dyDescent="0.15">
      <c r="A5" s="154" t="s">
        <v>545</v>
      </c>
      <c r="B5" s="159"/>
      <c r="C5" s="160"/>
      <c r="D5" s="161">
        <v>30159</v>
      </c>
      <c r="E5" s="162"/>
      <c r="F5" s="163">
        <v>52191</v>
      </c>
      <c r="G5" s="164"/>
      <c r="H5" s="165"/>
    </row>
    <row r="6" spans="1:8" x14ac:dyDescent="0.15">
      <c r="A6" s="166"/>
      <c r="B6" s="167"/>
      <c r="C6" s="168"/>
      <c r="D6" s="169">
        <v>21212</v>
      </c>
      <c r="E6" s="170"/>
      <c r="F6" s="171">
        <v>24843</v>
      </c>
      <c r="G6" s="172"/>
      <c r="H6" s="173"/>
    </row>
    <row r="7" spans="1:8" x14ac:dyDescent="0.15">
      <c r="A7" s="154" t="s">
        <v>546</v>
      </c>
      <c r="B7" s="159"/>
      <c r="C7" s="160"/>
      <c r="D7" s="161">
        <v>26188</v>
      </c>
      <c r="E7" s="162"/>
      <c r="F7" s="163">
        <v>47387</v>
      </c>
      <c r="G7" s="164"/>
      <c r="H7" s="165"/>
    </row>
    <row r="8" spans="1:8" x14ac:dyDescent="0.15">
      <c r="A8" s="166"/>
      <c r="B8" s="167"/>
      <c r="C8" s="168"/>
      <c r="D8" s="169">
        <v>18581</v>
      </c>
      <c r="E8" s="170"/>
      <c r="F8" s="171">
        <v>24928</v>
      </c>
      <c r="G8" s="172"/>
      <c r="H8" s="173"/>
    </row>
    <row r="9" spans="1:8" x14ac:dyDescent="0.15">
      <c r="A9" s="154" t="s">
        <v>547</v>
      </c>
      <c r="B9" s="159"/>
      <c r="C9" s="160"/>
      <c r="D9" s="161">
        <v>30108</v>
      </c>
      <c r="E9" s="162"/>
      <c r="F9" s="163">
        <v>51264</v>
      </c>
      <c r="G9" s="164"/>
      <c r="H9" s="165"/>
    </row>
    <row r="10" spans="1:8" x14ac:dyDescent="0.15">
      <c r="A10" s="166"/>
      <c r="B10" s="167"/>
      <c r="C10" s="168"/>
      <c r="D10" s="169">
        <v>22588</v>
      </c>
      <c r="E10" s="170"/>
      <c r="F10" s="171">
        <v>26040</v>
      </c>
      <c r="G10" s="172"/>
      <c r="H10" s="173"/>
    </row>
    <row r="11" spans="1:8" x14ac:dyDescent="0.15">
      <c r="A11" s="154" t="s">
        <v>548</v>
      </c>
      <c r="B11" s="159"/>
      <c r="C11" s="160"/>
      <c r="D11" s="161">
        <v>27403</v>
      </c>
      <c r="E11" s="162"/>
      <c r="F11" s="163">
        <v>52068</v>
      </c>
      <c r="G11" s="164"/>
      <c r="H11" s="165"/>
    </row>
    <row r="12" spans="1:8" x14ac:dyDescent="0.15">
      <c r="A12" s="166"/>
      <c r="B12" s="167"/>
      <c r="C12" s="174"/>
      <c r="D12" s="169">
        <v>17312</v>
      </c>
      <c r="E12" s="170"/>
      <c r="F12" s="171">
        <v>26936</v>
      </c>
      <c r="G12" s="172"/>
      <c r="H12" s="173"/>
    </row>
    <row r="13" spans="1:8" x14ac:dyDescent="0.15">
      <c r="A13" s="154"/>
      <c r="B13" s="159"/>
      <c r="C13" s="175"/>
      <c r="D13" s="176">
        <v>30566</v>
      </c>
      <c r="E13" s="177"/>
      <c r="F13" s="178">
        <v>50130</v>
      </c>
      <c r="G13" s="179"/>
      <c r="H13" s="165"/>
    </row>
    <row r="14" spans="1:8" x14ac:dyDescent="0.15">
      <c r="A14" s="166"/>
      <c r="B14" s="167"/>
      <c r="C14" s="168"/>
      <c r="D14" s="169">
        <v>21271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7.3</v>
      </c>
      <c r="C19" s="180">
        <f>ROUND(VALUE(SUBSTITUTE(実質収支比率等に係る経年分析!G$48,"▲","-")),2)</f>
        <v>7.04</v>
      </c>
      <c r="D19" s="180">
        <f>ROUND(VALUE(SUBSTITUTE(実質収支比率等に係る経年分析!H$48,"▲","-")),2)</f>
        <v>7.75</v>
      </c>
      <c r="E19" s="180">
        <f>ROUND(VALUE(SUBSTITUTE(実質収支比率等に係る経年分析!I$48,"▲","-")),2)</f>
        <v>9.01</v>
      </c>
      <c r="F19" s="180">
        <f>ROUND(VALUE(SUBSTITUTE(実質収支比率等に係る経年分析!J$48,"▲","-")),2)</f>
        <v>10.94</v>
      </c>
    </row>
    <row r="20" spans="1:11" x14ac:dyDescent="0.15">
      <c r="A20" s="180" t="s">
        <v>55</v>
      </c>
      <c r="B20" s="180">
        <f>ROUND(VALUE(SUBSTITUTE(実質収支比率等に係る経年分析!F$47,"▲","-")),2)</f>
        <v>19.41</v>
      </c>
      <c r="C20" s="180">
        <f>ROUND(VALUE(SUBSTITUTE(実質収支比率等に係る経年分析!G$47,"▲","-")),2)</f>
        <v>18.05</v>
      </c>
      <c r="D20" s="180">
        <f>ROUND(VALUE(SUBSTITUTE(実質収支比率等に係る経年分析!H$47,"▲","-")),2)</f>
        <v>17.07</v>
      </c>
      <c r="E20" s="180">
        <f>ROUND(VALUE(SUBSTITUTE(実質収支比率等に係る経年分析!I$47,"▲","-")),2)</f>
        <v>23.94</v>
      </c>
      <c r="F20" s="180">
        <f>ROUND(VALUE(SUBSTITUTE(実質収支比率等に係る経年分析!J$47,"▲","-")),2)</f>
        <v>22.14</v>
      </c>
    </row>
    <row r="21" spans="1:11" x14ac:dyDescent="0.15">
      <c r="A21" s="180" t="s">
        <v>56</v>
      </c>
      <c r="B21" s="180">
        <f>IF(ISNUMBER(VALUE(SUBSTITUTE(実質収支比率等に係る経年分析!F$49,"▲","-"))),ROUND(VALUE(SUBSTITUTE(実質収支比率等に係る経年分析!F$49,"▲","-")),2),NA())</f>
        <v>-6.88</v>
      </c>
      <c r="C21" s="180">
        <f>IF(ISNUMBER(VALUE(SUBSTITUTE(実質収支比率等に係る経年分析!G$49,"▲","-"))),ROUND(VALUE(SUBSTITUTE(実質収支比率等に係る経年分析!G$49,"▲","-")),2),NA())</f>
        <v>-5.18</v>
      </c>
      <c r="D21" s="180">
        <f>IF(ISNUMBER(VALUE(SUBSTITUTE(実質収支比率等に係る経年分析!H$49,"▲","-"))),ROUND(VALUE(SUBSTITUTE(実質収支比率等に係る経年分析!H$49,"▲","-")),2),NA())</f>
        <v>-3.37</v>
      </c>
      <c r="E21" s="180">
        <f>IF(ISNUMBER(VALUE(SUBSTITUTE(実質収支比率等に係る経年分析!I$49,"▲","-"))),ROUND(VALUE(SUBSTITUTE(実質収支比率等に係る経年分析!I$49,"▲","-")),2),NA())</f>
        <v>4.03</v>
      </c>
      <c r="F21" s="180">
        <f>IF(ISNUMBER(VALUE(SUBSTITUTE(実質収支比率等に係る経年分析!J$49,"▲","-"))),ROUND(VALUE(SUBSTITUTE(実質収支比率等に係る経年分析!J$49,"▲","-")),2),NA())</f>
        <v>-2.09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14.57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介護予防サービス事業特別会計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954</v>
      </c>
      <c r="E42" s="182"/>
      <c r="F42" s="182"/>
      <c r="G42" s="182">
        <f>'実質公債費比率（分子）の構造'!L$52</f>
        <v>961</v>
      </c>
      <c r="H42" s="182"/>
      <c r="I42" s="182"/>
      <c r="J42" s="182">
        <f>'実質公債費比率（分子）の構造'!M$52</f>
        <v>963</v>
      </c>
      <c r="K42" s="182"/>
      <c r="L42" s="182"/>
      <c r="M42" s="182">
        <f>'実質公債費比率（分子）の構造'!N$52</f>
        <v>981</v>
      </c>
      <c r="N42" s="182"/>
      <c r="O42" s="182"/>
      <c r="P42" s="182">
        <f>'実質公債費比率（分子）の構造'!O$52</f>
        <v>935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270</v>
      </c>
      <c r="C46" s="182"/>
      <c r="D46" s="182"/>
      <c r="E46" s="182">
        <f>'実質公債費比率（分子）の構造'!L$48</f>
        <v>291</v>
      </c>
      <c r="F46" s="182"/>
      <c r="G46" s="182"/>
      <c r="H46" s="182">
        <f>'実質公債費比率（分子）の構造'!M$48</f>
        <v>322</v>
      </c>
      <c r="I46" s="182"/>
      <c r="J46" s="182"/>
      <c r="K46" s="182">
        <f>'実質公債費比率（分子）の構造'!N$48</f>
        <v>334</v>
      </c>
      <c r="L46" s="182"/>
      <c r="M46" s="182"/>
      <c r="N46" s="182">
        <f>'実質公債費比率（分子）の構造'!O$48</f>
        <v>297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930</v>
      </c>
      <c r="C49" s="182"/>
      <c r="D49" s="182"/>
      <c r="E49" s="182">
        <f>'実質公債費比率（分子）の構造'!L$45</f>
        <v>948</v>
      </c>
      <c r="F49" s="182"/>
      <c r="G49" s="182"/>
      <c r="H49" s="182">
        <f>'実質公債費比率（分子）の構造'!M$45</f>
        <v>956</v>
      </c>
      <c r="I49" s="182"/>
      <c r="J49" s="182"/>
      <c r="K49" s="182">
        <f>'実質公債費比率（分子）の構造'!N$45</f>
        <v>902</v>
      </c>
      <c r="L49" s="182"/>
      <c r="M49" s="182"/>
      <c r="N49" s="182">
        <f>'実質公債費比率（分子）の構造'!O$45</f>
        <v>896</v>
      </c>
      <c r="O49" s="182"/>
      <c r="P49" s="182"/>
    </row>
    <row r="50" spans="1:16" x14ac:dyDescent="0.15">
      <c r="A50" s="182" t="s">
        <v>71</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278</v>
      </c>
      <c r="G50" s="182" t="e">
        <f>NA()</f>
        <v>#N/A</v>
      </c>
      <c r="H50" s="182" t="e">
        <f>NA()</f>
        <v>#N/A</v>
      </c>
      <c r="I50" s="182">
        <f>IF(ISNUMBER('実質公債費比率（分子）の構造'!M$53),'実質公債費比率（分子）の構造'!M$53,NA())</f>
        <v>315</v>
      </c>
      <c r="J50" s="182" t="e">
        <f>NA()</f>
        <v>#N/A</v>
      </c>
      <c r="K50" s="182" t="e">
        <f>NA()</f>
        <v>#N/A</v>
      </c>
      <c r="L50" s="182">
        <f>IF(ISNUMBER('実質公債費比率（分子）の構造'!N$53),'実質公債費比率（分子）の構造'!N$53,NA())</f>
        <v>255</v>
      </c>
      <c r="M50" s="182" t="e">
        <f>NA()</f>
        <v>#N/A</v>
      </c>
      <c r="N50" s="182" t="e">
        <f>NA()</f>
        <v>#N/A</v>
      </c>
      <c r="O50" s="182">
        <f>IF(ISNUMBER('実質公債費比率（分子）の構造'!O$53),'実質公債費比率（分子）の構造'!O$53,NA())</f>
        <v>258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11462</v>
      </c>
      <c r="E56" s="181"/>
      <c r="F56" s="181"/>
      <c r="G56" s="181">
        <f>'将来負担比率（分子）の構造'!J$52</f>
        <v>11428</v>
      </c>
      <c r="H56" s="181"/>
      <c r="I56" s="181"/>
      <c r="J56" s="181">
        <f>'将来負担比率（分子）の構造'!K$52</f>
        <v>11403</v>
      </c>
      <c r="K56" s="181"/>
      <c r="L56" s="181"/>
      <c r="M56" s="181">
        <f>'将来負担比率（分子）の構造'!L$52</f>
        <v>11256</v>
      </c>
      <c r="N56" s="181"/>
      <c r="O56" s="181"/>
      <c r="P56" s="181">
        <f>'将来負担比率（分子）の構造'!M$52</f>
        <v>11185</v>
      </c>
    </row>
    <row r="57" spans="1:16" x14ac:dyDescent="0.15">
      <c r="A57" s="181" t="s">
        <v>42</v>
      </c>
      <c r="B57" s="181"/>
      <c r="C57" s="181"/>
      <c r="D57" s="181">
        <f>'将来負担比率（分子）の構造'!I$51</f>
        <v>831</v>
      </c>
      <c r="E57" s="181"/>
      <c r="F57" s="181"/>
      <c r="G57" s="181">
        <f>'将来負担比率（分子）の構造'!J$51</f>
        <v>771</v>
      </c>
      <c r="H57" s="181"/>
      <c r="I57" s="181"/>
      <c r="J57" s="181">
        <f>'将来負担比率（分子）の構造'!K$51</f>
        <v>722</v>
      </c>
      <c r="K57" s="181"/>
      <c r="L57" s="181"/>
      <c r="M57" s="181">
        <f>'将来負担比率（分子）の構造'!L$51</f>
        <v>740</v>
      </c>
      <c r="N57" s="181"/>
      <c r="O57" s="181"/>
      <c r="P57" s="181">
        <f>'将来負担比率（分子）の構造'!M$51</f>
        <v>786</v>
      </c>
    </row>
    <row r="58" spans="1:16" x14ac:dyDescent="0.15">
      <c r="A58" s="181" t="s">
        <v>41</v>
      </c>
      <c r="B58" s="181"/>
      <c r="C58" s="181"/>
      <c r="D58" s="181">
        <f>'将来負担比率（分子）の構造'!I$50</f>
        <v>2416</v>
      </c>
      <c r="E58" s="181"/>
      <c r="F58" s="181"/>
      <c r="G58" s="181">
        <f>'将来負担比率（分子）の構造'!J$50</f>
        <v>2521</v>
      </c>
      <c r="H58" s="181"/>
      <c r="I58" s="181"/>
      <c r="J58" s="181">
        <f>'将来負担比率（分子）の構造'!K$50</f>
        <v>2334</v>
      </c>
      <c r="K58" s="181"/>
      <c r="L58" s="181"/>
      <c r="M58" s="181">
        <f>'将来負担比率（分子）の構造'!L$50</f>
        <v>3209</v>
      </c>
      <c r="N58" s="181"/>
      <c r="O58" s="181"/>
      <c r="P58" s="181">
        <f>'将来負担比率（分子）の構造'!M$50</f>
        <v>3298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5</v>
      </c>
      <c r="I61" s="181"/>
      <c r="J61" s="181"/>
      <c r="K61" s="181">
        <f>'将来負担比率（分子）の構造'!L$46</f>
        <v>18</v>
      </c>
      <c r="L61" s="181"/>
      <c r="M61" s="181"/>
      <c r="N61" s="181">
        <f>'将来負担比率（分子）の構造'!M$46</f>
        <v>1</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4901</v>
      </c>
      <c r="C64" s="181"/>
      <c r="D64" s="181"/>
      <c r="E64" s="181">
        <f>'将来負担比率（分子）の構造'!J$43</f>
        <v>4891</v>
      </c>
      <c r="F64" s="181"/>
      <c r="G64" s="181"/>
      <c r="H64" s="181">
        <f>'将来負担比率（分子）の構造'!K$43</f>
        <v>5047</v>
      </c>
      <c r="I64" s="181"/>
      <c r="J64" s="181"/>
      <c r="K64" s="181">
        <f>'将来負担比率（分子）の構造'!L$43</f>
        <v>5201</v>
      </c>
      <c r="L64" s="181"/>
      <c r="M64" s="181"/>
      <c r="N64" s="181">
        <f>'将来負担比率（分子）の構造'!M$43</f>
        <v>5376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10401</v>
      </c>
      <c r="C66" s="181"/>
      <c r="D66" s="181"/>
      <c r="E66" s="181">
        <f>'将来負担比率（分子）の構造'!J$41</f>
        <v>10157</v>
      </c>
      <c r="F66" s="181"/>
      <c r="G66" s="181"/>
      <c r="H66" s="181">
        <f>'将来負担比率（分子）の構造'!K$41</f>
        <v>9894</v>
      </c>
      <c r="I66" s="181"/>
      <c r="J66" s="181"/>
      <c r="K66" s="181">
        <f>'将来負担比率（分子）の構造'!L$41</f>
        <v>9643</v>
      </c>
      <c r="L66" s="181"/>
      <c r="M66" s="181"/>
      <c r="N66" s="181">
        <f>'将来負担比率（分子）の構造'!M$41</f>
        <v>9416</v>
      </c>
      <c r="O66" s="181"/>
      <c r="P66" s="181"/>
    </row>
    <row r="67" spans="1:16" x14ac:dyDescent="0.15">
      <c r="A67" s="181" t="s">
        <v>75</v>
      </c>
      <c r="B67" s="181" t="e">
        <f>NA()</f>
        <v>#N/A</v>
      </c>
      <c r="C67" s="181">
        <f>IF(ISNUMBER('将来負担比率（分子）の構造'!I$53), IF('将来負担比率（分子）の構造'!I$53 &lt; 0, 0, '将来負担比率（分子）の構造'!I$53), NA())</f>
        <v>593</v>
      </c>
      <c r="D67" s="181" t="e">
        <f>NA()</f>
        <v>#N/A</v>
      </c>
      <c r="E67" s="181" t="e">
        <f>NA()</f>
        <v>#N/A</v>
      </c>
      <c r="F67" s="181">
        <f>IF(ISNUMBER('将来負担比率（分子）の構造'!J$53), IF('将来負担比率（分子）の構造'!J$53 &lt; 0, 0, '将来負担比率（分子）の構造'!J$53), NA())</f>
        <v>327</v>
      </c>
      <c r="G67" s="181" t="e">
        <f>NA()</f>
        <v>#N/A</v>
      </c>
      <c r="H67" s="181" t="e">
        <f>NA()</f>
        <v>#N/A</v>
      </c>
      <c r="I67" s="181">
        <f>IF(ISNUMBER('将来負担比率（分子）の構造'!K$53), IF('将来負担比率（分子）の構造'!K$53 &lt; 0, 0, '将来負担比率（分子）の構造'!K$53), NA())</f>
        <v>487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1223</v>
      </c>
      <c r="C72" s="185">
        <f>基金残高に係る経年分析!G55</f>
        <v>1703</v>
      </c>
      <c r="D72" s="185">
        <f>基金残高に係る経年分析!H55</f>
        <v>1683</v>
      </c>
    </row>
    <row r="73" spans="1:16" x14ac:dyDescent="0.15">
      <c r="A73" s="184" t="s">
        <v>78</v>
      </c>
      <c r="B73" s="185">
        <f>基金残高に係る経年分析!F56</f>
        <v>400</v>
      </c>
      <c r="C73" s="185">
        <f>基金残高に係る経年分析!G56</f>
        <v>401</v>
      </c>
      <c r="D73" s="185">
        <f>基金残高に係る経年分析!H56</f>
        <v>401</v>
      </c>
    </row>
    <row r="74" spans="1:16" x14ac:dyDescent="0.15">
      <c r="A74" s="184" t="s">
        <v>79</v>
      </c>
      <c r="B74" s="185">
        <f>基金残高に係る経年分析!F57</f>
        <v>451</v>
      </c>
      <c r="C74" s="185">
        <f>基金残高に係る経年分析!G57</f>
        <v>534</v>
      </c>
      <c r="D74" s="185">
        <f>基金残高に係る経年分析!H57</f>
        <v>493</v>
      </c>
    </row>
  </sheetData>
  <sheetProtection algorithmName="SHA-512" hashValue="O3UouM89TlFol/AUt97OIEoZ1rZyyOm9Cn/ebbpAFuK2B/K5u8V3PKOSSVSJkmUrUl84TNfJNBqKt9SuXn7g8A==" saltValue="WvAl9UT4tnfDdqKivpjyC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4827584</v>
      </c>
      <c r="S5" s="675"/>
      <c r="T5" s="675"/>
      <c r="U5" s="675"/>
      <c r="V5" s="675"/>
      <c r="W5" s="675"/>
      <c r="X5" s="675"/>
      <c r="Y5" s="676"/>
      <c r="Z5" s="677">
        <v>30.3</v>
      </c>
      <c r="AA5" s="677"/>
      <c r="AB5" s="677"/>
      <c r="AC5" s="677"/>
      <c r="AD5" s="678">
        <v>4726777</v>
      </c>
      <c r="AE5" s="678"/>
      <c r="AF5" s="678"/>
      <c r="AG5" s="678"/>
      <c r="AH5" s="678"/>
      <c r="AI5" s="678"/>
      <c r="AJ5" s="678"/>
      <c r="AK5" s="678"/>
      <c r="AL5" s="679">
        <v>65.400000000000006</v>
      </c>
      <c r="AM5" s="680"/>
      <c r="AN5" s="680"/>
      <c r="AO5" s="681"/>
      <c r="AP5" s="671" t="s">
        <v>224</v>
      </c>
      <c r="AQ5" s="672"/>
      <c r="AR5" s="672"/>
      <c r="AS5" s="672"/>
      <c r="AT5" s="672"/>
      <c r="AU5" s="672"/>
      <c r="AV5" s="672"/>
      <c r="AW5" s="672"/>
      <c r="AX5" s="672"/>
      <c r="AY5" s="672"/>
      <c r="AZ5" s="672"/>
      <c r="BA5" s="672"/>
      <c r="BB5" s="672"/>
      <c r="BC5" s="672"/>
      <c r="BD5" s="672"/>
      <c r="BE5" s="672"/>
      <c r="BF5" s="673"/>
      <c r="BG5" s="685">
        <v>4726777</v>
      </c>
      <c r="BH5" s="686"/>
      <c r="BI5" s="686"/>
      <c r="BJ5" s="686"/>
      <c r="BK5" s="686"/>
      <c r="BL5" s="686"/>
      <c r="BM5" s="686"/>
      <c r="BN5" s="687"/>
      <c r="BO5" s="688">
        <v>97.9</v>
      </c>
      <c r="BP5" s="688"/>
      <c r="BQ5" s="688"/>
      <c r="BR5" s="688"/>
      <c r="BS5" s="689">
        <v>76665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123513</v>
      </c>
      <c r="S6" s="686"/>
      <c r="T6" s="686"/>
      <c r="U6" s="686"/>
      <c r="V6" s="686"/>
      <c r="W6" s="686"/>
      <c r="X6" s="686"/>
      <c r="Y6" s="687"/>
      <c r="Z6" s="688">
        <v>0.8</v>
      </c>
      <c r="AA6" s="688"/>
      <c r="AB6" s="688"/>
      <c r="AC6" s="688"/>
      <c r="AD6" s="689">
        <v>123513</v>
      </c>
      <c r="AE6" s="689"/>
      <c r="AF6" s="689"/>
      <c r="AG6" s="689"/>
      <c r="AH6" s="689"/>
      <c r="AI6" s="689"/>
      <c r="AJ6" s="689"/>
      <c r="AK6" s="689"/>
      <c r="AL6" s="690">
        <v>1.7</v>
      </c>
      <c r="AM6" s="691"/>
      <c r="AN6" s="691"/>
      <c r="AO6" s="692"/>
      <c r="AP6" s="682" t="s">
        <v>229</v>
      </c>
      <c r="AQ6" s="683"/>
      <c r="AR6" s="683"/>
      <c r="AS6" s="683"/>
      <c r="AT6" s="683"/>
      <c r="AU6" s="683"/>
      <c r="AV6" s="683"/>
      <c r="AW6" s="683"/>
      <c r="AX6" s="683"/>
      <c r="AY6" s="683"/>
      <c r="AZ6" s="683"/>
      <c r="BA6" s="683"/>
      <c r="BB6" s="683"/>
      <c r="BC6" s="683"/>
      <c r="BD6" s="683"/>
      <c r="BE6" s="683"/>
      <c r="BF6" s="684"/>
      <c r="BG6" s="685">
        <v>4726777</v>
      </c>
      <c r="BH6" s="686"/>
      <c r="BI6" s="686"/>
      <c r="BJ6" s="686"/>
      <c r="BK6" s="686"/>
      <c r="BL6" s="686"/>
      <c r="BM6" s="686"/>
      <c r="BN6" s="687"/>
      <c r="BO6" s="688">
        <v>97.9</v>
      </c>
      <c r="BP6" s="688"/>
      <c r="BQ6" s="688"/>
      <c r="BR6" s="688"/>
      <c r="BS6" s="689">
        <v>76665</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91170</v>
      </c>
      <c r="CS6" s="686"/>
      <c r="CT6" s="686"/>
      <c r="CU6" s="686"/>
      <c r="CV6" s="686"/>
      <c r="CW6" s="686"/>
      <c r="CX6" s="686"/>
      <c r="CY6" s="687"/>
      <c r="CZ6" s="679">
        <v>0.6</v>
      </c>
      <c r="DA6" s="680"/>
      <c r="DB6" s="680"/>
      <c r="DC6" s="699"/>
      <c r="DD6" s="694" t="s">
        <v>231</v>
      </c>
      <c r="DE6" s="686"/>
      <c r="DF6" s="686"/>
      <c r="DG6" s="686"/>
      <c r="DH6" s="686"/>
      <c r="DI6" s="686"/>
      <c r="DJ6" s="686"/>
      <c r="DK6" s="686"/>
      <c r="DL6" s="686"/>
      <c r="DM6" s="686"/>
      <c r="DN6" s="686"/>
      <c r="DO6" s="686"/>
      <c r="DP6" s="687"/>
      <c r="DQ6" s="694">
        <v>91170</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4247</v>
      </c>
      <c r="S7" s="686"/>
      <c r="T7" s="686"/>
      <c r="U7" s="686"/>
      <c r="V7" s="686"/>
      <c r="W7" s="686"/>
      <c r="X7" s="686"/>
      <c r="Y7" s="687"/>
      <c r="Z7" s="688">
        <v>0</v>
      </c>
      <c r="AA7" s="688"/>
      <c r="AB7" s="688"/>
      <c r="AC7" s="688"/>
      <c r="AD7" s="689">
        <v>4247</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2303578</v>
      </c>
      <c r="BH7" s="686"/>
      <c r="BI7" s="686"/>
      <c r="BJ7" s="686"/>
      <c r="BK7" s="686"/>
      <c r="BL7" s="686"/>
      <c r="BM7" s="686"/>
      <c r="BN7" s="687"/>
      <c r="BO7" s="688">
        <v>47.7</v>
      </c>
      <c r="BP7" s="688"/>
      <c r="BQ7" s="688"/>
      <c r="BR7" s="688"/>
      <c r="BS7" s="689">
        <v>76665</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4996769</v>
      </c>
      <c r="CS7" s="686"/>
      <c r="CT7" s="686"/>
      <c r="CU7" s="686"/>
      <c r="CV7" s="686"/>
      <c r="CW7" s="686"/>
      <c r="CX7" s="686"/>
      <c r="CY7" s="687"/>
      <c r="CZ7" s="688">
        <v>33.299999999999997</v>
      </c>
      <c r="DA7" s="688"/>
      <c r="DB7" s="688"/>
      <c r="DC7" s="688"/>
      <c r="DD7" s="694">
        <v>31298</v>
      </c>
      <c r="DE7" s="686"/>
      <c r="DF7" s="686"/>
      <c r="DG7" s="686"/>
      <c r="DH7" s="686"/>
      <c r="DI7" s="686"/>
      <c r="DJ7" s="686"/>
      <c r="DK7" s="686"/>
      <c r="DL7" s="686"/>
      <c r="DM7" s="686"/>
      <c r="DN7" s="686"/>
      <c r="DO7" s="686"/>
      <c r="DP7" s="687"/>
      <c r="DQ7" s="694">
        <v>1212141</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18232</v>
      </c>
      <c r="S8" s="686"/>
      <c r="T8" s="686"/>
      <c r="U8" s="686"/>
      <c r="V8" s="686"/>
      <c r="W8" s="686"/>
      <c r="X8" s="686"/>
      <c r="Y8" s="687"/>
      <c r="Z8" s="688">
        <v>0.1</v>
      </c>
      <c r="AA8" s="688"/>
      <c r="AB8" s="688"/>
      <c r="AC8" s="688"/>
      <c r="AD8" s="689">
        <v>18232</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69545</v>
      </c>
      <c r="BH8" s="686"/>
      <c r="BI8" s="686"/>
      <c r="BJ8" s="686"/>
      <c r="BK8" s="686"/>
      <c r="BL8" s="686"/>
      <c r="BM8" s="686"/>
      <c r="BN8" s="687"/>
      <c r="BO8" s="688">
        <v>1.4</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4410225</v>
      </c>
      <c r="CS8" s="686"/>
      <c r="CT8" s="686"/>
      <c r="CU8" s="686"/>
      <c r="CV8" s="686"/>
      <c r="CW8" s="686"/>
      <c r="CX8" s="686"/>
      <c r="CY8" s="687"/>
      <c r="CZ8" s="688">
        <v>29.4</v>
      </c>
      <c r="DA8" s="688"/>
      <c r="DB8" s="688"/>
      <c r="DC8" s="688"/>
      <c r="DD8" s="694">
        <v>196476</v>
      </c>
      <c r="DE8" s="686"/>
      <c r="DF8" s="686"/>
      <c r="DG8" s="686"/>
      <c r="DH8" s="686"/>
      <c r="DI8" s="686"/>
      <c r="DJ8" s="686"/>
      <c r="DK8" s="686"/>
      <c r="DL8" s="686"/>
      <c r="DM8" s="686"/>
      <c r="DN8" s="686"/>
      <c r="DO8" s="686"/>
      <c r="DP8" s="687"/>
      <c r="DQ8" s="694">
        <v>2315787</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22171</v>
      </c>
      <c r="S9" s="686"/>
      <c r="T9" s="686"/>
      <c r="U9" s="686"/>
      <c r="V9" s="686"/>
      <c r="W9" s="686"/>
      <c r="X9" s="686"/>
      <c r="Y9" s="687"/>
      <c r="Z9" s="688">
        <v>0.1</v>
      </c>
      <c r="AA9" s="688"/>
      <c r="AB9" s="688"/>
      <c r="AC9" s="688"/>
      <c r="AD9" s="689">
        <v>22171</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1799395</v>
      </c>
      <c r="BH9" s="686"/>
      <c r="BI9" s="686"/>
      <c r="BJ9" s="686"/>
      <c r="BK9" s="686"/>
      <c r="BL9" s="686"/>
      <c r="BM9" s="686"/>
      <c r="BN9" s="687"/>
      <c r="BO9" s="688">
        <v>37.299999999999997</v>
      </c>
      <c r="BP9" s="688"/>
      <c r="BQ9" s="688"/>
      <c r="BR9" s="688"/>
      <c r="BS9" s="694" t="s">
        <v>137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1052684</v>
      </c>
      <c r="CS9" s="686"/>
      <c r="CT9" s="686"/>
      <c r="CU9" s="686"/>
      <c r="CV9" s="686"/>
      <c r="CW9" s="686"/>
      <c r="CX9" s="686"/>
      <c r="CY9" s="687"/>
      <c r="CZ9" s="688">
        <v>7</v>
      </c>
      <c r="DA9" s="688"/>
      <c r="DB9" s="688"/>
      <c r="DC9" s="688"/>
      <c r="DD9" s="694">
        <v>63607</v>
      </c>
      <c r="DE9" s="686"/>
      <c r="DF9" s="686"/>
      <c r="DG9" s="686"/>
      <c r="DH9" s="686"/>
      <c r="DI9" s="686"/>
      <c r="DJ9" s="686"/>
      <c r="DK9" s="686"/>
      <c r="DL9" s="686"/>
      <c r="DM9" s="686"/>
      <c r="DN9" s="686"/>
      <c r="DO9" s="686"/>
      <c r="DP9" s="687"/>
      <c r="DQ9" s="694">
        <v>981659</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173</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99293</v>
      </c>
      <c r="BH10" s="686"/>
      <c r="BI10" s="686"/>
      <c r="BJ10" s="686"/>
      <c r="BK10" s="686"/>
      <c r="BL10" s="686"/>
      <c r="BM10" s="686"/>
      <c r="BN10" s="687"/>
      <c r="BO10" s="688">
        <v>2.1</v>
      </c>
      <c r="BP10" s="688"/>
      <c r="BQ10" s="688"/>
      <c r="BR10" s="688"/>
      <c r="BS10" s="694" t="s">
        <v>173</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12694</v>
      </c>
      <c r="CS10" s="686"/>
      <c r="CT10" s="686"/>
      <c r="CU10" s="686"/>
      <c r="CV10" s="686"/>
      <c r="CW10" s="686"/>
      <c r="CX10" s="686"/>
      <c r="CY10" s="687"/>
      <c r="CZ10" s="688">
        <v>0.1</v>
      </c>
      <c r="DA10" s="688"/>
      <c r="DB10" s="688"/>
      <c r="DC10" s="688"/>
      <c r="DD10" s="694" t="s">
        <v>173</v>
      </c>
      <c r="DE10" s="686"/>
      <c r="DF10" s="686"/>
      <c r="DG10" s="686"/>
      <c r="DH10" s="686"/>
      <c r="DI10" s="686"/>
      <c r="DJ10" s="686"/>
      <c r="DK10" s="686"/>
      <c r="DL10" s="686"/>
      <c r="DM10" s="686"/>
      <c r="DN10" s="686"/>
      <c r="DO10" s="686"/>
      <c r="DP10" s="687"/>
      <c r="DQ10" s="694">
        <v>12694</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800656</v>
      </c>
      <c r="S11" s="686"/>
      <c r="T11" s="686"/>
      <c r="U11" s="686"/>
      <c r="V11" s="686"/>
      <c r="W11" s="686"/>
      <c r="X11" s="686"/>
      <c r="Y11" s="687"/>
      <c r="Z11" s="690">
        <v>5</v>
      </c>
      <c r="AA11" s="691"/>
      <c r="AB11" s="691"/>
      <c r="AC11" s="703"/>
      <c r="AD11" s="694">
        <v>800656</v>
      </c>
      <c r="AE11" s="686"/>
      <c r="AF11" s="686"/>
      <c r="AG11" s="686"/>
      <c r="AH11" s="686"/>
      <c r="AI11" s="686"/>
      <c r="AJ11" s="686"/>
      <c r="AK11" s="687"/>
      <c r="AL11" s="690">
        <v>11.1</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335345</v>
      </c>
      <c r="BH11" s="686"/>
      <c r="BI11" s="686"/>
      <c r="BJ11" s="686"/>
      <c r="BK11" s="686"/>
      <c r="BL11" s="686"/>
      <c r="BM11" s="686"/>
      <c r="BN11" s="687"/>
      <c r="BO11" s="688">
        <v>6.9</v>
      </c>
      <c r="BP11" s="688"/>
      <c r="BQ11" s="688"/>
      <c r="BR11" s="688"/>
      <c r="BS11" s="694">
        <v>76665</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268847</v>
      </c>
      <c r="CS11" s="686"/>
      <c r="CT11" s="686"/>
      <c r="CU11" s="686"/>
      <c r="CV11" s="686"/>
      <c r="CW11" s="686"/>
      <c r="CX11" s="686"/>
      <c r="CY11" s="687"/>
      <c r="CZ11" s="688">
        <v>1.8</v>
      </c>
      <c r="DA11" s="688"/>
      <c r="DB11" s="688"/>
      <c r="DC11" s="688"/>
      <c r="DD11" s="694">
        <v>121967</v>
      </c>
      <c r="DE11" s="686"/>
      <c r="DF11" s="686"/>
      <c r="DG11" s="686"/>
      <c r="DH11" s="686"/>
      <c r="DI11" s="686"/>
      <c r="DJ11" s="686"/>
      <c r="DK11" s="686"/>
      <c r="DL11" s="686"/>
      <c r="DM11" s="686"/>
      <c r="DN11" s="686"/>
      <c r="DO11" s="686"/>
      <c r="DP11" s="687"/>
      <c r="DQ11" s="694">
        <v>141343</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26283</v>
      </c>
      <c r="S12" s="686"/>
      <c r="T12" s="686"/>
      <c r="U12" s="686"/>
      <c r="V12" s="686"/>
      <c r="W12" s="686"/>
      <c r="X12" s="686"/>
      <c r="Y12" s="687"/>
      <c r="Z12" s="688">
        <v>0.2</v>
      </c>
      <c r="AA12" s="688"/>
      <c r="AB12" s="688"/>
      <c r="AC12" s="688"/>
      <c r="AD12" s="689">
        <v>26283</v>
      </c>
      <c r="AE12" s="689"/>
      <c r="AF12" s="689"/>
      <c r="AG12" s="689"/>
      <c r="AH12" s="689"/>
      <c r="AI12" s="689"/>
      <c r="AJ12" s="689"/>
      <c r="AK12" s="689"/>
      <c r="AL12" s="690">
        <v>0.4</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2108454</v>
      </c>
      <c r="BH12" s="686"/>
      <c r="BI12" s="686"/>
      <c r="BJ12" s="686"/>
      <c r="BK12" s="686"/>
      <c r="BL12" s="686"/>
      <c r="BM12" s="686"/>
      <c r="BN12" s="687"/>
      <c r="BO12" s="688">
        <v>43.7</v>
      </c>
      <c r="BP12" s="688"/>
      <c r="BQ12" s="688"/>
      <c r="BR12" s="688"/>
      <c r="BS12" s="694" t="s">
        <v>137</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593251</v>
      </c>
      <c r="CS12" s="686"/>
      <c r="CT12" s="686"/>
      <c r="CU12" s="686"/>
      <c r="CV12" s="686"/>
      <c r="CW12" s="686"/>
      <c r="CX12" s="686"/>
      <c r="CY12" s="687"/>
      <c r="CZ12" s="688">
        <v>4</v>
      </c>
      <c r="DA12" s="688"/>
      <c r="DB12" s="688"/>
      <c r="DC12" s="688"/>
      <c r="DD12" s="694">
        <v>83899</v>
      </c>
      <c r="DE12" s="686"/>
      <c r="DF12" s="686"/>
      <c r="DG12" s="686"/>
      <c r="DH12" s="686"/>
      <c r="DI12" s="686"/>
      <c r="DJ12" s="686"/>
      <c r="DK12" s="686"/>
      <c r="DL12" s="686"/>
      <c r="DM12" s="686"/>
      <c r="DN12" s="686"/>
      <c r="DO12" s="686"/>
      <c r="DP12" s="687"/>
      <c r="DQ12" s="694">
        <v>474788</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137</v>
      </c>
      <c r="AA13" s="688"/>
      <c r="AB13" s="688"/>
      <c r="AC13" s="688"/>
      <c r="AD13" s="689" t="s">
        <v>137</v>
      </c>
      <c r="AE13" s="689"/>
      <c r="AF13" s="689"/>
      <c r="AG13" s="689"/>
      <c r="AH13" s="689"/>
      <c r="AI13" s="689"/>
      <c r="AJ13" s="689"/>
      <c r="AK13" s="689"/>
      <c r="AL13" s="690" t="s">
        <v>137</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2096023</v>
      </c>
      <c r="BH13" s="686"/>
      <c r="BI13" s="686"/>
      <c r="BJ13" s="686"/>
      <c r="BK13" s="686"/>
      <c r="BL13" s="686"/>
      <c r="BM13" s="686"/>
      <c r="BN13" s="687"/>
      <c r="BO13" s="688">
        <v>43.4</v>
      </c>
      <c r="BP13" s="688"/>
      <c r="BQ13" s="688"/>
      <c r="BR13" s="688"/>
      <c r="BS13" s="694" t="s">
        <v>137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922631</v>
      </c>
      <c r="CS13" s="686"/>
      <c r="CT13" s="686"/>
      <c r="CU13" s="686"/>
      <c r="CV13" s="686"/>
      <c r="CW13" s="686"/>
      <c r="CX13" s="686"/>
      <c r="CY13" s="687"/>
      <c r="CZ13" s="688">
        <v>6.1</v>
      </c>
      <c r="DA13" s="688"/>
      <c r="DB13" s="688"/>
      <c r="DC13" s="688"/>
      <c r="DD13" s="694">
        <v>396238</v>
      </c>
      <c r="DE13" s="686"/>
      <c r="DF13" s="686"/>
      <c r="DG13" s="686"/>
      <c r="DH13" s="686"/>
      <c r="DI13" s="686"/>
      <c r="DJ13" s="686"/>
      <c r="DK13" s="686"/>
      <c r="DL13" s="686"/>
      <c r="DM13" s="686"/>
      <c r="DN13" s="686"/>
      <c r="DO13" s="686"/>
      <c r="DP13" s="687"/>
      <c r="DQ13" s="694">
        <v>684816</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231</v>
      </c>
      <c r="AA14" s="688"/>
      <c r="AB14" s="688"/>
      <c r="AC14" s="688"/>
      <c r="AD14" s="689" t="s">
        <v>137</v>
      </c>
      <c r="AE14" s="689"/>
      <c r="AF14" s="689"/>
      <c r="AG14" s="689"/>
      <c r="AH14" s="689"/>
      <c r="AI14" s="689"/>
      <c r="AJ14" s="689"/>
      <c r="AK14" s="689"/>
      <c r="AL14" s="690" t="s">
        <v>231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122268</v>
      </c>
      <c r="BH14" s="686"/>
      <c r="BI14" s="686"/>
      <c r="BJ14" s="686"/>
      <c r="BK14" s="686"/>
      <c r="BL14" s="686"/>
      <c r="BM14" s="686"/>
      <c r="BN14" s="687"/>
      <c r="BO14" s="688">
        <v>2.5</v>
      </c>
      <c r="BP14" s="688"/>
      <c r="BQ14" s="688"/>
      <c r="BR14" s="688"/>
      <c r="BS14" s="694" t="s">
        <v>173</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493574</v>
      </c>
      <c r="CS14" s="686"/>
      <c r="CT14" s="686"/>
      <c r="CU14" s="686"/>
      <c r="CV14" s="686"/>
      <c r="CW14" s="686"/>
      <c r="CX14" s="686"/>
      <c r="CY14" s="687"/>
      <c r="CZ14" s="688">
        <v>3.3</v>
      </c>
      <c r="DA14" s="688"/>
      <c r="DB14" s="688"/>
      <c r="DC14" s="688"/>
      <c r="DD14" s="694">
        <v>21384</v>
      </c>
      <c r="DE14" s="686"/>
      <c r="DF14" s="686"/>
      <c r="DG14" s="686"/>
      <c r="DH14" s="686"/>
      <c r="DI14" s="686"/>
      <c r="DJ14" s="686"/>
      <c r="DK14" s="686"/>
      <c r="DL14" s="686"/>
      <c r="DM14" s="686"/>
      <c r="DN14" s="686"/>
      <c r="DO14" s="686"/>
      <c r="DP14" s="687"/>
      <c r="DQ14" s="694">
        <v>480888</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192477</v>
      </c>
      <c r="BH15" s="686"/>
      <c r="BI15" s="686"/>
      <c r="BJ15" s="686"/>
      <c r="BK15" s="686"/>
      <c r="BL15" s="686"/>
      <c r="BM15" s="686"/>
      <c r="BN15" s="687"/>
      <c r="BO15" s="688">
        <v>4</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1268072</v>
      </c>
      <c r="CS15" s="686"/>
      <c r="CT15" s="686"/>
      <c r="CU15" s="686"/>
      <c r="CV15" s="686"/>
      <c r="CW15" s="686"/>
      <c r="CX15" s="686"/>
      <c r="CY15" s="687"/>
      <c r="CZ15" s="688">
        <v>8.5</v>
      </c>
      <c r="DA15" s="688"/>
      <c r="DB15" s="688"/>
      <c r="DC15" s="688"/>
      <c r="DD15" s="694">
        <v>79817</v>
      </c>
      <c r="DE15" s="686"/>
      <c r="DF15" s="686"/>
      <c r="DG15" s="686"/>
      <c r="DH15" s="686"/>
      <c r="DI15" s="686"/>
      <c r="DJ15" s="686"/>
      <c r="DK15" s="686"/>
      <c r="DL15" s="686"/>
      <c r="DM15" s="686"/>
      <c r="DN15" s="686"/>
      <c r="DO15" s="686"/>
      <c r="DP15" s="687"/>
      <c r="DQ15" s="694">
        <v>950980</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11658</v>
      </c>
      <c r="S16" s="686"/>
      <c r="T16" s="686"/>
      <c r="U16" s="686"/>
      <c r="V16" s="686"/>
      <c r="W16" s="686"/>
      <c r="X16" s="686"/>
      <c r="Y16" s="687"/>
      <c r="Z16" s="688">
        <v>0.1</v>
      </c>
      <c r="AA16" s="688"/>
      <c r="AB16" s="688"/>
      <c r="AC16" s="688"/>
      <c r="AD16" s="689">
        <v>11658</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137</v>
      </c>
      <c r="BP16" s="688"/>
      <c r="BQ16" s="688"/>
      <c r="BR16" s="688"/>
      <c r="BS16" s="694" t="s">
        <v>231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137</v>
      </c>
      <c r="CS16" s="686"/>
      <c r="CT16" s="686"/>
      <c r="CU16" s="686"/>
      <c r="CV16" s="686"/>
      <c r="CW16" s="686"/>
      <c r="CX16" s="686"/>
      <c r="CY16" s="687"/>
      <c r="CZ16" s="688" t="s">
        <v>137</v>
      </c>
      <c r="DA16" s="688"/>
      <c r="DB16" s="688"/>
      <c r="DC16" s="688"/>
      <c r="DD16" s="694" t="s">
        <v>231</v>
      </c>
      <c r="DE16" s="686"/>
      <c r="DF16" s="686"/>
      <c r="DG16" s="686"/>
      <c r="DH16" s="686"/>
      <c r="DI16" s="686"/>
      <c r="DJ16" s="686"/>
      <c r="DK16" s="686"/>
      <c r="DL16" s="686"/>
      <c r="DM16" s="686"/>
      <c r="DN16" s="686"/>
      <c r="DO16" s="686"/>
      <c r="DP16" s="687"/>
      <c r="DQ16" s="694" t="s">
        <v>231</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24972</v>
      </c>
      <c r="S17" s="686"/>
      <c r="T17" s="686"/>
      <c r="U17" s="686"/>
      <c r="V17" s="686"/>
      <c r="W17" s="686"/>
      <c r="X17" s="686"/>
      <c r="Y17" s="687"/>
      <c r="Z17" s="688">
        <v>0.2</v>
      </c>
      <c r="AA17" s="688"/>
      <c r="AB17" s="688"/>
      <c r="AC17" s="688"/>
      <c r="AD17" s="689">
        <v>24972</v>
      </c>
      <c r="AE17" s="689"/>
      <c r="AF17" s="689"/>
      <c r="AG17" s="689"/>
      <c r="AH17" s="689"/>
      <c r="AI17" s="689"/>
      <c r="AJ17" s="689"/>
      <c r="AK17" s="689"/>
      <c r="AL17" s="690">
        <v>0.3</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895991</v>
      </c>
      <c r="CS17" s="686"/>
      <c r="CT17" s="686"/>
      <c r="CU17" s="686"/>
      <c r="CV17" s="686"/>
      <c r="CW17" s="686"/>
      <c r="CX17" s="686"/>
      <c r="CY17" s="687"/>
      <c r="CZ17" s="688">
        <v>6</v>
      </c>
      <c r="DA17" s="688"/>
      <c r="DB17" s="688"/>
      <c r="DC17" s="688"/>
      <c r="DD17" s="694" t="s">
        <v>137</v>
      </c>
      <c r="DE17" s="686"/>
      <c r="DF17" s="686"/>
      <c r="DG17" s="686"/>
      <c r="DH17" s="686"/>
      <c r="DI17" s="686"/>
      <c r="DJ17" s="686"/>
      <c r="DK17" s="686"/>
      <c r="DL17" s="686"/>
      <c r="DM17" s="686"/>
      <c r="DN17" s="686"/>
      <c r="DO17" s="686"/>
      <c r="DP17" s="687"/>
      <c r="DQ17" s="694">
        <v>895991</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42006</v>
      </c>
      <c r="S18" s="686"/>
      <c r="T18" s="686"/>
      <c r="U18" s="686"/>
      <c r="V18" s="686"/>
      <c r="W18" s="686"/>
      <c r="X18" s="686"/>
      <c r="Y18" s="687"/>
      <c r="Z18" s="688">
        <v>0.3</v>
      </c>
      <c r="AA18" s="688"/>
      <c r="AB18" s="688"/>
      <c r="AC18" s="688"/>
      <c r="AD18" s="689">
        <v>42006</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137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231</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33574</v>
      </c>
      <c r="S19" s="686"/>
      <c r="T19" s="686"/>
      <c r="U19" s="686"/>
      <c r="V19" s="686"/>
      <c r="W19" s="686"/>
      <c r="X19" s="686"/>
      <c r="Y19" s="687"/>
      <c r="Z19" s="688">
        <v>0.2</v>
      </c>
      <c r="AA19" s="688"/>
      <c r="AB19" s="688"/>
      <c r="AC19" s="688"/>
      <c r="AD19" s="689">
        <v>33574</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100807</v>
      </c>
      <c r="BH19" s="686"/>
      <c r="BI19" s="686"/>
      <c r="BJ19" s="686"/>
      <c r="BK19" s="686"/>
      <c r="BL19" s="686"/>
      <c r="BM19" s="686"/>
      <c r="BN19" s="687"/>
      <c r="BO19" s="688">
        <v>2.1</v>
      </c>
      <c r="BP19" s="688"/>
      <c r="BQ19" s="688"/>
      <c r="BR19" s="688"/>
      <c r="BS19" s="694" t="s">
        <v>137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137</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5607</v>
      </c>
      <c r="S20" s="686"/>
      <c r="T20" s="686"/>
      <c r="U20" s="686"/>
      <c r="V20" s="686"/>
      <c r="W20" s="686"/>
      <c r="X20" s="686"/>
      <c r="Y20" s="687"/>
      <c r="Z20" s="688">
        <v>0</v>
      </c>
      <c r="AA20" s="688"/>
      <c r="AB20" s="688"/>
      <c r="AC20" s="688"/>
      <c r="AD20" s="689">
        <v>5607</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100807</v>
      </c>
      <c r="BH20" s="686"/>
      <c r="BI20" s="686"/>
      <c r="BJ20" s="686"/>
      <c r="BK20" s="686"/>
      <c r="BL20" s="686"/>
      <c r="BM20" s="686"/>
      <c r="BN20" s="687"/>
      <c r="BO20" s="688">
        <v>2.1</v>
      </c>
      <c r="BP20" s="688"/>
      <c r="BQ20" s="688"/>
      <c r="BR20" s="688"/>
      <c r="BS20" s="694" t="s">
        <v>137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15005908</v>
      </c>
      <c r="CS20" s="686"/>
      <c r="CT20" s="686"/>
      <c r="CU20" s="686"/>
      <c r="CV20" s="686"/>
      <c r="CW20" s="686"/>
      <c r="CX20" s="686"/>
      <c r="CY20" s="687"/>
      <c r="CZ20" s="688">
        <v>100</v>
      </c>
      <c r="DA20" s="688"/>
      <c r="DB20" s="688"/>
      <c r="DC20" s="688"/>
      <c r="DD20" s="694">
        <v>994686</v>
      </c>
      <c r="DE20" s="686"/>
      <c r="DF20" s="686"/>
      <c r="DG20" s="686"/>
      <c r="DH20" s="686"/>
      <c r="DI20" s="686"/>
      <c r="DJ20" s="686"/>
      <c r="DK20" s="686"/>
      <c r="DL20" s="686"/>
      <c r="DM20" s="686"/>
      <c r="DN20" s="686"/>
      <c r="DO20" s="686"/>
      <c r="DP20" s="687"/>
      <c r="DQ20" s="694">
        <v>8242257</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2825</v>
      </c>
      <c r="S21" s="686"/>
      <c r="T21" s="686"/>
      <c r="U21" s="686"/>
      <c r="V21" s="686"/>
      <c r="W21" s="686"/>
      <c r="X21" s="686"/>
      <c r="Y21" s="687"/>
      <c r="Z21" s="688">
        <v>0</v>
      </c>
      <c r="AA21" s="688"/>
      <c r="AB21" s="688"/>
      <c r="AC21" s="688"/>
      <c r="AD21" s="689">
        <v>2825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1575070</v>
      </c>
      <c r="S22" s="686"/>
      <c r="T22" s="686"/>
      <c r="U22" s="686"/>
      <c r="V22" s="686"/>
      <c r="W22" s="686"/>
      <c r="X22" s="686"/>
      <c r="Y22" s="687"/>
      <c r="Z22" s="688">
        <v>9.9</v>
      </c>
      <c r="AA22" s="688"/>
      <c r="AB22" s="688"/>
      <c r="AC22" s="688"/>
      <c r="AD22" s="689">
        <v>1418671</v>
      </c>
      <c r="AE22" s="689"/>
      <c r="AF22" s="689"/>
      <c r="AG22" s="689"/>
      <c r="AH22" s="689"/>
      <c r="AI22" s="689"/>
      <c r="AJ22" s="689"/>
      <c r="AK22" s="689"/>
      <c r="AL22" s="690">
        <v>19.600000000000001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1418671</v>
      </c>
      <c r="S23" s="686"/>
      <c r="T23" s="686"/>
      <c r="U23" s="686"/>
      <c r="V23" s="686"/>
      <c r="W23" s="686"/>
      <c r="X23" s="686"/>
      <c r="Y23" s="687"/>
      <c r="Z23" s="688">
        <v>8.9</v>
      </c>
      <c r="AA23" s="688"/>
      <c r="AB23" s="688"/>
      <c r="AC23" s="688"/>
      <c r="AD23" s="689">
        <v>1418671</v>
      </c>
      <c r="AE23" s="689"/>
      <c r="AF23" s="689"/>
      <c r="AG23" s="689"/>
      <c r="AH23" s="689"/>
      <c r="AI23" s="689"/>
      <c r="AJ23" s="689"/>
      <c r="AK23" s="689"/>
      <c r="AL23" s="690">
        <v>19.600000000000001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100807</v>
      </c>
      <c r="BH23" s="686"/>
      <c r="BI23" s="686"/>
      <c r="BJ23" s="686"/>
      <c r="BK23" s="686"/>
      <c r="BL23" s="686"/>
      <c r="BM23" s="686"/>
      <c r="BN23" s="687"/>
      <c r="BO23" s="688">
        <v>2.1</v>
      </c>
      <c r="BP23" s="688"/>
      <c r="BQ23" s="688"/>
      <c r="BR23" s="688"/>
      <c r="BS23" s="694" t="s">
        <v>137</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156399</v>
      </c>
      <c r="S24" s="686"/>
      <c r="T24" s="686"/>
      <c r="U24" s="686"/>
      <c r="V24" s="686"/>
      <c r="W24" s="686"/>
      <c r="X24" s="686"/>
      <c r="Y24" s="687"/>
      <c r="Z24" s="688">
        <v>1</v>
      </c>
      <c r="AA24" s="688"/>
      <c r="AB24" s="688"/>
      <c r="AC24" s="688"/>
      <c r="AD24" s="689" t="s">
        <v>137</v>
      </c>
      <c r="AE24" s="689"/>
      <c r="AF24" s="689"/>
      <c r="AG24" s="689"/>
      <c r="AH24" s="689"/>
      <c r="AI24" s="689"/>
      <c r="AJ24" s="689"/>
      <c r="AK24" s="689"/>
      <c r="AL24" s="690" t="s">
        <v>137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231</v>
      </c>
      <c r="BP24" s="688"/>
      <c r="BQ24" s="688"/>
      <c r="BR24" s="688"/>
      <c r="BS24" s="694" t="s">
        <v>137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5232659</v>
      </c>
      <c r="CS24" s="675"/>
      <c r="CT24" s="675"/>
      <c r="CU24" s="675"/>
      <c r="CV24" s="675"/>
      <c r="CW24" s="675"/>
      <c r="CX24" s="675"/>
      <c r="CY24" s="676"/>
      <c r="CZ24" s="679">
        <v>34.9</v>
      </c>
      <c r="DA24" s="680"/>
      <c r="DB24" s="680"/>
      <c r="DC24" s="699"/>
      <c r="DD24" s="724">
        <v>3490405</v>
      </c>
      <c r="DE24" s="675"/>
      <c r="DF24" s="675"/>
      <c r="DG24" s="675"/>
      <c r="DH24" s="675"/>
      <c r="DI24" s="675"/>
      <c r="DJ24" s="675"/>
      <c r="DK24" s="676"/>
      <c r="DL24" s="724">
        <v>3436004</v>
      </c>
      <c r="DM24" s="675"/>
      <c r="DN24" s="675"/>
      <c r="DO24" s="675"/>
      <c r="DP24" s="675"/>
      <c r="DQ24" s="675"/>
      <c r="DR24" s="675"/>
      <c r="DS24" s="675"/>
      <c r="DT24" s="675"/>
      <c r="DU24" s="675"/>
      <c r="DV24" s="676"/>
      <c r="DW24" s="679">
        <v>44.7</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137</v>
      </c>
      <c r="AA25" s="688"/>
      <c r="AB25" s="688"/>
      <c r="AC25" s="688"/>
      <c r="AD25" s="689" t="s">
        <v>137</v>
      </c>
      <c r="AE25" s="689"/>
      <c r="AF25" s="689"/>
      <c r="AG25" s="689"/>
      <c r="AH25" s="689"/>
      <c r="AI25" s="689"/>
      <c r="AJ25" s="689"/>
      <c r="AK25" s="689"/>
      <c r="AL25" s="690" t="s">
        <v>137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2139351</v>
      </c>
      <c r="CS25" s="721"/>
      <c r="CT25" s="721"/>
      <c r="CU25" s="721"/>
      <c r="CV25" s="721"/>
      <c r="CW25" s="721"/>
      <c r="CX25" s="721"/>
      <c r="CY25" s="722"/>
      <c r="CZ25" s="690">
        <v>14.3</v>
      </c>
      <c r="DA25" s="719"/>
      <c r="DB25" s="719"/>
      <c r="DC25" s="723"/>
      <c r="DD25" s="694">
        <v>1909858</v>
      </c>
      <c r="DE25" s="721"/>
      <c r="DF25" s="721"/>
      <c r="DG25" s="721"/>
      <c r="DH25" s="721"/>
      <c r="DI25" s="721"/>
      <c r="DJ25" s="721"/>
      <c r="DK25" s="722"/>
      <c r="DL25" s="694">
        <v>1904703</v>
      </c>
      <c r="DM25" s="721"/>
      <c r="DN25" s="721"/>
      <c r="DO25" s="721"/>
      <c r="DP25" s="721"/>
      <c r="DQ25" s="721"/>
      <c r="DR25" s="721"/>
      <c r="DS25" s="721"/>
      <c r="DT25" s="721"/>
      <c r="DU25" s="721"/>
      <c r="DV25" s="722"/>
      <c r="DW25" s="690">
        <v>24.8</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7476392</v>
      </c>
      <c r="S26" s="686"/>
      <c r="T26" s="686"/>
      <c r="U26" s="686"/>
      <c r="V26" s="686"/>
      <c r="W26" s="686"/>
      <c r="X26" s="686"/>
      <c r="Y26" s="687"/>
      <c r="Z26" s="688">
        <v>47</v>
      </c>
      <c r="AA26" s="688"/>
      <c r="AB26" s="688"/>
      <c r="AC26" s="688"/>
      <c r="AD26" s="689">
        <v>7219186</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231</v>
      </c>
      <c r="BP26" s="688"/>
      <c r="BQ26" s="688"/>
      <c r="BR26" s="688"/>
      <c r="BS26" s="694" t="s">
        <v>231</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1322957</v>
      </c>
      <c r="CS26" s="686"/>
      <c r="CT26" s="686"/>
      <c r="CU26" s="686"/>
      <c r="CV26" s="686"/>
      <c r="CW26" s="686"/>
      <c r="CX26" s="686"/>
      <c r="CY26" s="687"/>
      <c r="CZ26" s="690">
        <v>8.8000000000000007</v>
      </c>
      <c r="DA26" s="719"/>
      <c r="DB26" s="719"/>
      <c r="DC26" s="723"/>
      <c r="DD26" s="694">
        <v>1152602</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5689</v>
      </c>
      <c r="S27" s="686"/>
      <c r="T27" s="686"/>
      <c r="U27" s="686"/>
      <c r="V27" s="686"/>
      <c r="W27" s="686"/>
      <c r="X27" s="686"/>
      <c r="Y27" s="687"/>
      <c r="Z27" s="688">
        <v>0</v>
      </c>
      <c r="AA27" s="688"/>
      <c r="AB27" s="688"/>
      <c r="AC27" s="688"/>
      <c r="AD27" s="689">
        <v>5689</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4827584</v>
      </c>
      <c r="BH27" s="686"/>
      <c r="BI27" s="686"/>
      <c r="BJ27" s="686"/>
      <c r="BK27" s="686"/>
      <c r="BL27" s="686"/>
      <c r="BM27" s="686"/>
      <c r="BN27" s="687"/>
      <c r="BO27" s="688">
        <v>100</v>
      </c>
      <c r="BP27" s="688"/>
      <c r="BQ27" s="688"/>
      <c r="BR27" s="688"/>
      <c r="BS27" s="694">
        <v>76665</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2197317</v>
      </c>
      <c r="CS27" s="721"/>
      <c r="CT27" s="721"/>
      <c r="CU27" s="721"/>
      <c r="CV27" s="721"/>
      <c r="CW27" s="721"/>
      <c r="CX27" s="721"/>
      <c r="CY27" s="722"/>
      <c r="CZ27" s="690">
        <v>14.6</v>
      </c>
      <c r="DA27" s="719"/>
      <c r="DB27" s="719"/>
      <c r="DC27" s="723"/>
      <c r="DD27" s="694">
        <v>684556</v>
      </c>
      <c r="DE27" s="721"/>
      <c r="DF27" s="721"/>
      <c r="DG27" s="721"/>
      <c r="DH27" s="721"/>
      <c r="DI27" s="721"/>
      <c r="DJ27" s="721"/>
      <c r="DK27" s="722"/>
      <c r="DL27" s="694">
        <v>635310</v>
      </c>
      <c r="DM27" s="721"/>
      <c r="DN27" s="721"/>
      <c r="DO27" s="721"/>
      <c r="DP27" s="721"/>
      <c r="DQ27" s="721"/>
      <c r="DR27" s="721"/>
      <c r="DS27" s="721"/>
      <c r="DT27" s="721"/>
      <c r="DU27" s="721"/>
      <c r="DV27" s="722"/>
      <c r="DW27" s="690">
        <v>8.3000000000000007</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6890</v>
      </c>
      <c r="S28" s="686"/>
      <c r="T28" s="686"/>
      <c r="U28" s="686"/>
      <c r="V28" s="686"/>
      <c r="W28" s="686"/>
      <c r="X28" s="686"/>
      <c r="Y28" s="687"/>
      <c r="Z28" s="688">
        <v>0</v>
      </c>
      <c r="AA28" s="688"/>
      <c r="AB28" s="688"/>
      <c r="AC28" s="688"/>
      <c r="AD28" s="689" t="s">
        <v>137</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895991</v>
      </c>
      <c r="CS28" s="686"/>
      <c r="CT28" s="686"/>
      <c r="CU28" s="686"/>
      <c r="CV28" s="686"/>
      <c r="CW28" s="686"/>
      <c r="CX28" s="686"/>
      <c r="CY28" s="687"/>
      <c r="CZ28" s="690">
        <v>6</v>
      </c>
      <c r="DA28" s="719"/>
      <c r="DB28" s="719"/>
      <c r="DC28" s="723"/>
      <c r="DD28" s="694">
        <v>895991</v>
      </c>
      <c r="DE28" s="686"/>
      <c r="DF28" s="686"/>
      <c r="DG28" s="686"/>
      <c r="DH28" s="686"/>
      <c r="DI28" s="686"/>
      <c r="DJ28" s="686"/>
      <c r="DK28" s="687"/>
      <c r="DL28" s="694">
        <v>895991</v>
      </c>
      <c r="DM28" s="686"/>
      <c r="DN28" s="686"/>
      <c r="DO28" s="686"/>
      <c r="DP28" s="686"/>
      <c r="DQ28" s="686"/>
      <c r="DR28" s="686"/>
      <c r="DS28" s="686"/>
      <c r="DT28" s="686"/>
      <c r="DU28" s="686"/>
      <c r="DV28" s="687"/>
      <c r="DW28" s="690">
        <v>11.7</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126936</v>
      </c>
      <c r="S29" s="686"/>
      <c r="T29" s="686"/>
      <c r="U29" s="686"/>
      <c r="V29" s="686"/>
      <c r="W29" s="686"/>
      <c r="X29" s="686"/>
      <c r="Y29" s="687"/>
      <c r="Z29" s="688">
        <v>0.8</v>
      </c>
      <c r="AA29" s="688"/>
      <c r="AB29" s="688"/>
      <c r="AC29" s="688"/>
      <c r="AD29" s="689">
        <v>3096</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895991</v>
      </c>
      <c r="CS29" s="721"/>
      <c r="CT29" s="721"/>
      <c r="CU29" s="721"/>
      <c r="CV29" s="721"/>
      <c r="CW29" s="721"/>
      <c r="CX29" s="721"/>
      <c r="CY29" s="722"/>
      <c r="CZ29" s="690">
        <v>6</v>
      </c>
      <c r="DA29" s="719"/>
      <c r="DB29" s="719"/>
      <c r="DC29" s="723"/>
      <c r="DD29" s="694">
        <v>895991</v>
      </c>
      <c r="DE29" s="721"/>
      <c r="DF29" s="721"/>
      <c r="DG29" s="721"/>
      <c r="DH29" s="721"/>
      <c r="DI29" s="721"/>
      <c r="DJ29" s="721"/>
      <c r="DK29" s="722"/>
      <c r="DL29" s="694">
        <v>895991</v>
      </c>
      <c r="DM29" s="721"/>
      <c r="DN29" s="721"/>
      <c r="DO29" s="721"/>
      <c r="DP29" s="721"/>
      <c r="DQ29" s="721"/>
      <c r="DR29" s="721"/>
      <c r="DS29" s="721"/>
      <c r="DT29" s="721"/>
      <c r="DU29" s="721"/>
      <c r="DV29" s="722"/>
      <c r="DW29" s="690">
        <v>11.7</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67357</v>
      </c>
      <c r="S30" s="686"/>
      <c r="T30" s="686"/>
      <c r="U30" s="686"/>
      <c r="V30" s="686"/>
      <c r="W30" s="686"/>
      <c r="X30" s="686"/>
      <c r="Y30" s="687"/>
      <c r="Z30" s="688">
        <v>0.4</v>
      </c>
      <c r="AA30" s="688"/>
      <c r="AB30" s="688"/>
      <c r="AC30" s="688"/>
      <c r="AD30" s="689" t="s">
        <v>137</v>
      </c>
      <c r="AE30" s="689"/>
      <c r="AF30" s="689"/>
      <c r="AG30" s="689"/>
      <c r="AH30" s="689"/>
      <c r="AI30" s="689"/>
      <c r="AJ30" s="689"/>
      <c r="AK30" s="689"/>
      <c r="AL30" s="690" t="s">
        <v>137</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843881</v>
      </c>
      <c r="CS30" s="686"/>
      <c r="CT30" s="686"/>
      <c r="CU30" s="686"/>
      <c r="CV30" s="686"/>
      <c r="CW30" s="686"/>
      <c r="CX30" s="686"/>
      <c r="CY30" s="687"/>
      <c r="CZ30" s="690">
        <v>5.6</v>
      </c>
      <c r="DA30" s="719"/>
      <c r="DB30" s="719"/>
      <c r="DC30" s="723"/>
      <c r="DD30" s="694">
        <v>843881</v>
      </c>
      <c r="DE30" s="686"/>
      <c r="DF30" s="686"/>
      <c r="DG30" s="686"/>
      <c r="DH30" s="686"/>
      <c r="DI30" s="686"/>
      <c r="DJ30" s="686"/>
      <c r="DK30" s="687"/>
      <c r="DL30" s="694">
        <v>843881</v>
      </c>
      <c r="DM30" s="686"/>
      <c r="DN30" s="686"/>
      <c r="DO30" s="686"/>
      <c r="DP30" s="686"/>
      <c r="DQ30" s="686"/>
      <c r="DR30" s="686"/>
      <c r="DS30" s="686"/>
      <c r="DT30" s="686"/>
      <c r="DU30" s="686"/>
      <c r="DV30" s="687"/>
      <c r="DW30" s="690">
        <v>11</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5523459</v>
      </c>
      <c r="S31" s="686"/>
      <c r="T31" s="686"/>
      <c r="U31" s="686"/>
      <c r="V31" s="686"/>
      <c r="W31" s="686"/>
      <c r="X31" s="686"/>
      <c r="Y31" s="687"/>
      <c r="Z31" s="688">
        <v>34.700000000000003</v>
      </c>
      <c r="AA31" s="688"/>
      <c r="AB31" s="688"/>
      <c r="AC31" s="688"/>
      <c r="AD31" s="689" t="s">
        <v>137</v>
      </c>
      <c r="AE31" s="689"/>
      <c r="AF31" s="689"/>
      <c r="AG31" s="689"/>
      <c r="AH31" s="689"/>
      <c r="AI31" s="689"/>
      <c r="AJ31" s="689"/>
      <c r="AK31" s="689"/>
      <c r="AL31" s="690" t="s">
        <v>137</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99.5</v>
      </c>
      <c r="BH31" s="740"/>
      <c r="BI31" s="740"/>
      <c r="BJ31" s="740"/>
      <c r="BK31" s="740"/>
      <c r="BL31" s="740"/>
      <c r="BM31" s="680">
        <v>99</v>
      </c>
      <c r="BN31" s="740"/>
      <c r="BO31" s="740"/>
      <c r="BP31" s="740"/>
      <c r="BQ31" s="741"/>
      <c r="BR31" s="753">
        <v>99.6</v>
      </c>
      <c r="BS31" s="740"/>
      <c r="BT31" s="740"/>
      <c r="BU31" s="740"/>
      <c r="BV31" s="740"/>
      <c r="BW31" s="740"/>
      <c r="BX31" s="680">
        <v>98.8</v>
      </c>
      <c r="BY31" s="740"/>
      <c r="BZ31" s="740"/>
      <c r="CA31" s="740"/>
      <c r="CB31" s="741"/>
      <c r="CD31" s="727"/>
      <c r="CE31" s="728"/>
      <c r="CF31" s="700" t="s">
        <v>310</v>
      </c>
      <c r="CG31" s="701"/>
      <c r="CH31" s="701"/>
      <c r="CI31" s="701"/>
      <c r="CJ31" s="701"/>
      <c r="CK31" s="701"/>
      <c r="CL31" s="701"/>
      <c r="CM31" s="701"/>
      <c r="CN31" s="701"/>
      <c r="CO31" s="701"/>
      <c r="CP31" s="701"/>
      <c r="CQ31" s="702"/>
      <c r="CR31" s="685">
        <v>52110</v>
      </c>
      <c r="CS31" s="721"/>
      <c r="CT31" s="721"/>
      <c r="CU31" s="721"/>
      <c r="CV31" s="721"/>
      <c r="CW31" s="721"/>
      <c r="CX31" s="721"/>
      <c r="CY31" s="722"/>
      <c r="CZ31" s="690">
        <v>0.3</v>
      </c>
      <c r="DA31" s="719"/>
      <c r="DB31" s="719"/>
      <c r="DC31" s="723"/>
      <c r="DD31" s="694">
        <v>52110</v>
      </c>
      <c r="DE31" s="721"/>
      <c r="DF31" s="721"/>
      <c r="DG31" s="721"/>
      <c r="DH31" s="721"/>
      <c r="DI31" s="721"/>
      <c r="DJ31" s="721"/>
      <c r="DK31" s="722"/>
      <c r="DL31" s="694">
        <v>52110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137</v>
      </c>
      <c r="AE32" s="689"/>
      <c r="AF32" s="689"/>
      <c r="AG32" s="689"/>
      <c r="AH32" s="689"/>
      <c r="AI32" s="689"/>
      <c r="AJ32" s="689"/>
      <c r="AK32" s="689"/>
      <c r="AL32" s="690" t="s">
        <v>137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99.3</v>
      </c>
      <c r="BH32" s="721"/>
      <c r="BI32" s="721"/>
      <c r="BJ32" s="721"/>
      <c r="BK32" s="721"/>
      <c r="BL32" s="721"/>
      <c r="BM32" s="691">
        <v>98.6</v>
      </c>
      <c r="BN32" s="751"/>
      <c r="BO32" s="751"/>
      <c r="BP32" s="751"/>
      <c r="BQ32" s="752"/>
      <c r="BR32" s="754">
        <v>99.4</v>
      </c>
      <c r="BS32" s="721"/>
      <c r="BT32" s="721"/>
      <c r="BU32" s="721"/>
      <c r="BV32" s="721"/>
      <c r="BW32" s="721"/>
      <c r="BX32" s="691">
        <v>98.5</v>
      </c>
      <c r="BY32" s="751"/>
      <c r="BZ32" s="751"/>
      <c r="CA32" s="751"/>
      <c r="CB32" s="752"/>
      <c r="CD32" s="729"/>
      <c r="CE32" s="730"/>
      <c r="CF32" s="700" t="s">
        <v>314</v>
      </c>
      <c r="CG32" s="701"/>
      <c r="CH32" s="701"/>
      <c r="CI32" s="701"/>
      <c r="CJ32" s="701"/>
      <c r="CK32" s="701"/>
      <c r="CL32" s="701"/>
      <c r="CM32" s="701"/>
      <c r="CN32" s="701"/>
      <c r="CO32" s="701"/>
      <c r="CP32" s="701"/>
      <c r="CQ32" s="702"/>
      <c r="CR32" s="685" t="s">
        <v>137</v>
      </c>
      <c r="CS32" s="686"/>
      <c r="CT32" s="686"/>
      <c r="CU32" s="686"/>
      <c r="CV32" s="686"/>
      <c r="CW32" s="686"/>
      <c r="CX32" s="686"/>
      <c r="CY32" s="687"/>
      <c r="CZ32" s="690" t="s">
        <v>137</v>
      </c>
      <c r="DA32" s="719"/>
      <c r="DB32" s="719"/>
      <c r="DC32" s="723"/>
      <c r="DD32" s="694" t="s">
        <v>231</v>
      </c>
      <c r="DE32" s="686"/>
      <c r="DF32" s="686"/>
      <c r="DG32" s="686"/>
      <c r="DH32" s="686"/>
      <c r="DI32" s="686"/>
      <c r="DJ32" s="686"/>
      <c r="DK32" s="687"/>
      <c r="DL32" s="694" t="s">
        <v>137</v>
      </c>
      <c r="DM32" s="686"/>
      <c r="DN32" s="686"/>
      <c r="DO32" s="686"/>
      <c r="DP32" s="686"/>
      <c r="DQ32" s="686"/>
      <c r="DR32" s="686"/>
      <c r="DS32" s="686"/>
      <c r="DT32" s="686"/>
      <c r="DU32" s="686"/>
      <c r="DV32" s="687"/>
      <c r="DW32" s="690" t="s">
        <v>231</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894961</v>
      </c>
      <c r="S33" s="686"/>
      <c r="T33" s="686"/>
      <c r="U33" s="686"/>
      <c r="V33" s="686"/>
      <c r="W33" s="686"/>
      <c r="X33" s="686"/>
      <c r="Y33" s="687"/>
      <c r="Z33" s="688">
        <v>5.6</v>
      </c>
      <c r="AA33" s="688"/>
      <c r="AB33" s="688"/>
      <c r="AC33" s="688"/>
      <c r="AD33" s="689" t="s">
        <v>137</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99.7</v>
      </c>
      <c r="BH33" s="756"/>
      <c r="BI33" s="756"/>
      <c r="BJ33" s="756"/>
      <c r="BK33" s="756"/>
      <c r="BL33" s="756"/>
      <c r="BM33" s="757">
        <v>99.3</v>
      </c>
      <c r="BN33" s="756"/>
      <c r="BO33" s="756"/>
      <c r="BP33" s="756"/>
      <c r="BQ33" s="758"/>
      <c r="BR33" s="755">
        <v>99.7</v>
      </c>
      <c r="BS33" s="756"/>
      <c r="BT33" s="756"/>
      <c r="BU33" s="756"/>
      <c r="BV33" s="756"/>
      <c r="BW33" s="756"/>
      <c r="BX33" s="757">
        <v>99.1</v>
      </c>
      <c r="BY33" s="756"/>
      <c r="BZ33" s="756"/>
      <c r="CA33" s="756"/>
      <c r="CB33" s="758"/>
      <c r="CD33" s="700" t="s">
        <v>317</v>
      </c>
      <c r="CE33" s="701"/>
      <c r="CF33" s="701"/>
      <c r="CG33" s="701"/>
      <c r="CH33" s="701"/>
      <c r="CI33" s="701"/>
      <c r="CJ33" s="701"/>
      <c r="CK33" s="701"/>
      <c r="CL33" s="701"/>
      <c r="CM33" s="701"/>
      <c r="CN33" s="701"/>
      <c r="CO33" s="701"/>
      <c r="CP33" s="701"/>
      <c r="CQ33" s="702"/>
      <c r="CR33" s="685">
        <v>8778563</v>
      </c>
      <c r="CS33" s="721"/>
      <c r="CT33" s="721"/>
      <c r="CU33" s="721"/>
      <c r="CV33" s="721"/>
      <c r="CW33" s="721"/>
      <c r="CX33" s="721"/>
      <c r="CY33" s="722"/>
      <c r="CZ33" s="690">
        <v>58.5</v>
      </c>
      <c r="DA33" s="719"/>
      <c r="DB33" s="719"/>
      <c r="DC33" s="723"/>
      <c r="DD33" s="694">
        <v>4291219</v>
      </c>
      <c r="DE33" s="721"/>
      <c r="DF33" s="721"/>
      <c r="DG33" s="721"/>
      <c r="DH33" s="721"/>
      <c r="DI33" s="721"/>
      <c r="DJ33" s="721"/>
      <c r="DK33" s="722"/>
      <c r="DL33" s="694">
        <v>3556094</v>
      </c>
      <c r="DM33" s="721"/>
      <c r="DN33" s="721"/>
      <c r="DO33" s="721"/>
      <c r="DP33" s="721"/>
      <c r="DQ33" s="721"/>
      <c r="DR33" s="721"/>
      <c r="DS33" s="721"/>
      <c r="DT33" s="721"/>
      <c r="DU33" s="721"/>
      <c r="DV33" s="722"/>
      <c r="DW33" s="690">
        <v>46.2</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57912</v>
      </c>
      <c r="S34" s="686"/>
      <c r="T34" s="686"/>
      <c r="U34" s="686"/>
      <c r="V34" s="686"/>
      <c r="W34" s="686"/>
      <c r="X34" s="686"/>
      <c r="Y34" s="687"/>
      <c r="Z34" s="688">
        <v>0.4</v>
      </c>
      <c r="AA34" s="688"/>
      <c r="AB34" s="688"/>
      <c r="AC34" s="688"/>
      <c r="AD34" s="689">
        <v>3131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2343117</v>
      </c>
      <c r="CS34" s="686"/>
      <c r="CT34" s="686"/>
      <c r="CU34" s="686"/>
      <c r="CV34" s="686"/>
      <c r="CW34" s="686"/>
      <c r="CX34" s="686"/>
      <c r="CY34" s="687"/>
      <c r="CZ34" s="690">
        <v>15.6</v>
      </c>
      <c r="DA34" s="719"/>
      <c r="DB34" s="719"/>
      <c r="DC34" s="723"/>
      <c r="DD34" s="694">
        <v>1848745</v>
      </c>
      <c r="DE34" s="686"/>
      <c r="DF34" s="686"/>
      <c r="DG34" s="686"/>
      <c r="DH34" s="686"/>
      <c r="DI34" s="686"/>
      <c r="DJ34" s="686"/>
      <c r="DK34" s="687"/>
      <c r="DL34" s="694">
        <v>1754298</v>
      </c>
      <c r="DM34" s="686"/>
      <c r="DN34" s="686"/>
      <c r="DO34" s="686"/>
      <c r="DP34" s="686"/>
      <c r="DQ34" s="686"/>
      <c r="DR34" s="686"/>
      <c r="DS34" s="686"/>
      <c r="DT34" s="686"/>
      <c r="DU34" s="686"/>
      <c r="DV34" s="687"/>
      <c r="DW34" s="690">
        <v>22.8</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108183</v>
      </c>
      <c r="S35" s="686"/>
      <c r="T35" s="686"/>
      <c r="U35" s="686"/>
      <c r="V35" s="686"/>
      <c r="W35" s="686"/>
      <c r="X35" s="686"/>
      <c r="Y35" s="687"/>
      <c r="Z35" s="688">
        <v>0.7</v>
      </c>
      <c r="AA35" s="688"/>
      <c r="AB35" s="688"/>
      <c r="AC35" s="688"/>
      <c r="AD35" s="689" t="s">
        <v>137</v>
      </c>
      <c r="AE35" s="689"/>
      <c r="AF35" s="689"/>
      <c r="AG35" s="689"/>
      <c r="AH35" s="689"/>
      <c r="AI35" s="689"/>
      <c r="AJ35" s="689"/>
      <c r="AK35" s="689"/>
      <c r="AL35" s="690" t="s">
        <v>137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119935</v>
      </c>
      <c r="CS35" s="721"/>
      <c r="CT35" s="721"/>
      <c r="CU35" s="721"/>
      <c r="CV35" s="721"/>
      <c r="CW35" s="721"/>
      <c r="CX35" s="721"/>
      <c r="CY35" s="722"/>
      <c r="CZ35" s="690">
        <v>0.8</v>
      </c>
      <c r="DA35" s="719"/>
      <c r="DB35" s="719"/>
      <c r="DC35" s="723"/>
      <c r="DD35" s="694">
        <v>67375</v>
      </c>
      <c r="DE35" s="721"/>
      <c r="DF35" s="721"/>
      <c r="DG35" s="721"/>
      <c r="DH35" s="721"/>
      <c r="DI35" s="721"/>
      <c r="DJ35" s="721"/>
      <c r="DK35" s="722"/>
      <c r="DL35" s="694">
        <v>67375</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402049</v>
      </c>
      <c r="S36" s="686"/>
      <c r="T36" s="686"/>
      <c r="U36" s="686"/>
      <c r="V36" s="686"/>
      <c r="W36" s="686"/>
      <c r="X36" s="686"/>
      <c r="Y36" s="687"/>
      <c r="Z36" s="688">
        <v>2.5</v>
      </c>
      <c r="AA36" s="688"/>
      <c r="AB36" s="688"/>
      <c r="AC36" s="688"/>
      <c r="AD36" s="689" t="s">
        <v>137</v>
      </c>
      <c r="AE36" s="689"/>
      <c r="AF36" s="689"/>
      <c r="AG36" s="689"/>
      <c r="AH36" s="689"/>
      <c r="AI36" s="689"/>
      <c r="AJ36" s="689"/>
      <c r="AK36" s="689"/>
      <c r="AL36" s="690" t="s">
        <v>137</v>
      </c>
      <c r="AM36" s="691"/>
      <c r="AN36" s="691"/>
      <c r="AO36" s="692"/>
      <c r="AP36" s="235"/>
      <c r="AQ36" s="759" t="s">
        <v>325</v>
      </c>
      <c r="AR36" s="760"/>
      <c r="AS36" s="760"/>
      <c r="AT36" s="760"/>
      <c r="AU36" s="760"/>
      <c r="AV36" s="760"/>
      <c r="AW36" s="760"/>
      <c r="AX36" s="760"/>
      <c r="AY36" s="761"/>
      <c r="AZ36" s="674">
        <v>1368785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141794</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5308974</v>
      </c>
      <c r="CS36" s="686"/>
      <c r="CT36" s="686"/>
      <c r="CU36" s="686"/>
      <c r="CV36" s="686"/>
      <c r="CW36" s="686"/>
      <c r="CX36" s="686"/>
      <c r="CY36" s="687"/>
      <c r="CZ36" s="690">
        <v>35.4</v>
      </c>
      <c r="DA36" s="719"/>
      <c r="DB36" s="719"/>
      <c r="DC36" s="723"/>
      <c r="DD36" s="694">
        <v>1585827</v>
      </c>
      <c r="DE36" s="686"/>
      <c r="DF36" s="686"/>
      <c r="DG36" s="686"/>
      <c r="DH36" s="686"/>
      <c r="DI36" s="686"/>
      <c r="DJ36" s="686"/>
      <c r="DK36" s="687"/>
      <c r="DL36" s="694">
        <v>982197</v>
      </c>
      <c r="DM36" s="686"/>
      <c r="DN36" s="686"/>
      <c r="DO36" s="686"/>
      <c r="DP36" s="686"/>
      <c r="DQ36" s="686"/>
      <c r="DR36" s="686"/>
      <c r="DS36" s="686"/>
      <c r="DT36" s="686"/>
      <c r="DU36" s="686"/>
      <c r="DV36" s="687"/>
      <c r="DW36" s="690">
        <v>12.8</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317934</v>
      </c>
      <c r="S37" s="686"/>
      <c r="T37" s="686"/>
      <c r="U37" s="686"/>
      <c r="V37" s="686"/>
      <c r="W37" s="686"/>
      <c r="X37" s="686"/>
      <c r="Y37" s="687"/>
      <c r="Z37" s="688">
        <v>2</v>
      </c>
      <c r="AA37" s="688"/>
      <c r="AB37" s="688"/>
      <c r="AC37" s="688"/>
      <c r="AD37" s="689" t="s">
        <v>137</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370000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122986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5169</v>
      </c>
      <c r="CS37" s="721"/>
      <c r="CT37" s="721"/>
      <c r="CU37" s="721"/>
      <c r="CV37" s="721"/>
      <c r="CW37" s="721"/>
      <c r="CX37" s="721"/>
      <c r="CY37" s="722"/>
      <c r="CZ37" s="690">
        <v>0</v>
      </c>
      <c r="DA37" s="719"/>
      <c r="DB37" s="719"/>
      <c r="DC37" s="723"/>
      <c r="DD37" s="694">
        <v>5169</v>
      </c>
      <c r="DE37" s="721"/>
      <c r="DF37" s="721"/>
      <c r="DG37" s="721"/>
      <c r="DH37" s="721"/>
      <c r="DI37" s="721"/>
      <c r="DJ37" s="721"/>
      <c r="DK37" s="722"/>
      <c r="DL37" s="694">
        <v>5169</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304093</v>
      </c>
      <c r="S38" s="686"/>
      <c r="T38" s="686"/>
      <c r="U38" s="686"/>
      <c r="V38" s="686"/>
      <c r="W38" s="686"/>
      <c r="X38" s="686"/>
      <c r="Y38" s="687"/>
      <c r="Z38" s="688">
        <v>1.9</v>
      </c>
      <c r="AA38" s="688"/>
      <c r="AB38" s="688"/>
      <c r="AC38" s="688"/>
      <c r="AD38" s="689">
        <v>11</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2090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4894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996695</v>
      </c>
      <c r="CS38" s="686"/>
      <c r="CT38" s="686"/>
      <c r="CU38" s="686"/>
      <c r="CV38" s="686"/>
      <c r="CW38" s="686"/>
      <c r="CX38" s="686"/>
      <c r="CY38" s="687"/>
      <c r="CZ38" s="690">
        <v>6.6</v>
      </c>
      <c r="DA38" s="719"/>
      <c r="DB38" s="719"/>
      <c r="DC38" s="723"/>
      <c r="DD38" s="694">
        <v>786286</v>
      </c>
      <c r="DE38" s="686"/>
      <c r="DF38" s="686"/>
      <c r="DG38" s="686"/>
      <c r="DH38" s="686"/>
      <c r="DI38" s="686"/>
      <c r="DJ38" s="686"/>
      <c r="DK38" s="687"/>
      <c r="DL38" s="694">
        <v>752224</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616617</v>
      </c>
      <c r="S39" s="686"/>
      <c r="T39" s="686"/>
      <c r="U39" s="686"/>
      <c r="V39" s="686"/>
      <c r="W39" s="686"/>
      <c r="X39" s="686"/>
      <c r="Y39" s="687"/>
      <c r="Z39" s="688">
        <v>3.9</v>
      </c>
      <c r="AA39" s="688"/>
      <c r="AB39" s="688"/>
      <c r="AC39" s="688"/>
      <c r="AD39" s="689" t="s">
        <v>173</v>
      </c>
      <c r="AE39" s="689"/>
      <c r="AF39" s="689"/>
      <c r="AG39" s="689"/>
      <c r="AH39" s="689"/>
      <c r="AI39" s="689"/>
      <c r="AJ39" s="689"/>
      <c r="AK39" s="689"/>
      <c r="AL39" s="690" t="s">
        <v>137</v>
      </c>
      <c r="AM39" s="691"/>
      <c r="AN39" s="691"/>
      <c r="AO39" s="692"/>
      <c r="AQ39" s="763" t="s">
        <v>337</v>
      </c>
      <c r="AR39" s="764"/>
      <c r="AS39" s="764"/>
      <c r="AT39" s="764"/>
      <c r="AU39" s="764"/>
      <c r="AV39" s="764"/>
      <c r="AW39" s="764"/>
      <c r="AX39" s="764"/>
      <c r="AY39" s="765"/>
      <c r="AZ39" s="685" t="s">
        <v>137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7870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9842</v>
      </c>
      <c r="CS39" s="721"/>
      <c r="CT39" s="721"/>
      <c r="CU39" s="721"/>
      <c r="CV39" s="721"/>
      <c r="CW39" s="721"/>
      <c r="CX39" s="721"/>
      <c r="CY39" s="722"/>
      <c r="CZ39" s="690">
        <v>0.1</v>
      </c>
      <c r="DA39" s="719"/>
      <c r="DB39" s="719"/>
      <c r="DC39" s="723"/>
      <c r="DD39" s="694">
        <v>2986</v>
      </c>
      <c r="DE39" s="721"/>
      <c r="DF39" s="721"/>
      <c r="DG39" s="721"/>
      <c r="DH39" s="721"/>
      <c r="DI39" s="721"/>
      <c r="DJ39" s="721"/>
      <c r="DK39" s="722"/>
      <c r="DL39" s="694" t="s">
        <v>137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173</v>
      </c>
      <c r="AE40" s="689"/>
      <c r="AF40" s="689"/>
      <c r="AG40" s="689"/>
      <c r="AH40" s="689"/>
      <c r="AI40" s="689"/>
      <c r="AJ40" s="689"/>
      <c r="AK40" s="689"/>
      <c r="AL40" s="690" t="s">
        <v>137</v>
      </c>
      <c r="AM40" s="691"/>
      <c r="AN40" s="691"/>
      <c r="AO40" s="692"/>
      <c r="AQ40" s="763" t="s">
        <v>341</v>
      </c>
      <c r="AR40" s="764"/>
      <c r="AS40" s="764"/>
      <c r="AT40" s="764"/>
      <c r="AU40" s="764"/>
      <c r="AV40" s="764"/>
      <c r="AW40" s="764"/>
      <c r="AX40" s="764"/>
      <c r="AY40" s="765"/>
      <c r="AZ40" s="685" t="s">
        <v>137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231</v>
      </c>
      <c r="CS40" s="686"/>
      <c r="CT40" s="686"/>
      <c r="CU40" s="686"/>
      <c r="CV40" s="686"/>
      <c r="CW40" s="686"/>
      <c r="CX40" s="686"/>
      <c r="CY40" s="687"/>
      <c r="CZ40" s="690" t="s">
        <v>137</v>
      </c>
      <c r="DA40" s="719"/>
      <c r="DB40" s="719"/>
      <c r="DC40" s="723"/>
      <c r="DD40" s="694" t="s">
        <v>137</v>
      </c>
      <c r="DE40" s="686"/>
      <c r="DF40" s="686"/>
      <c r="DG40" s="686"/>
      <c r="DH40" s="686"/>
      <c r="DI40" s="686"/>
      <c r="DJ40" s="686"/>
      <c r="DK40" s="687"/>
      <c r="DL40" s="694" t="s">
        <v>137</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137</v>
      </c>
      <c r="AA41" s="688"/>
      <c r="AB41" s="688"/>
      <c r="AC41" s="688"/>
      <c r="AD41" s="689" t="s">
        <v>231</v>
      </c>
      <c r="AE41" s="689"/>
      <c r="AF41" s="689"/>
      <c r="AG41" s="689"/>
      <c r="AH41" s="689"/>
      <c r="AI41" s="689"/>
      <c r="AJ41" s="689"/>
      <c r="AK41" s="689"/>
      <c r="AL41" s="690" t="s">
        <v>137</v>
      </c>
      <c r="AM41" s="691"/>
      <c r="AN41" s="691"/>
      <c r="AO41" s="692"/>
      <c r="AQ41" s="763" t="s">
        <v>346</v>
      </c>
      <c r="AR41" s="764"/>
      <c r="AS41" s="764"/>
      <c r="AT41" s="764"/>
      <c r="AU41" s="764"/>
      <c r="AV41" s="764"/>
      <c r="AW41" s="764"/>
      <c r="AX41" s="764"/>
      <c r="AY41" s="765"/>
      <c r="AZ41" s="685">
        <v>262671</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137</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231</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459317</v>
      </c>
      <c r="S42" s="686"/>
      <c r="T42" s="686"/>
      <c r="U42" s="686"/>
      <c r="V42" s="686"/>
      <c r="W42" s="686"/>
      <c r="X42" s="686"/>
      <c r="Y42" s="687"/>
      <c r="Z42" s="688">
        <v>2.9</v>
      </c>
      <c r="AA42" s="688"/>
      <c r="AB42" s="688"/>
      <c r="AC42" s="688"/>
      <c r="AD42" s="689" t="s">
        <v>231</v>
      </c>
      <c r="AE42" s="689"/>
      <c r="AF42" s="689"/>
      <c r="AG42" s="689"/>
      <c r="AH42" s="689"/>
      <c r="AI42" s="689"/>
      <c r="AJ42" s="689"/>
      <c r="AK42" s="689"/>
      <c r="AL42" s="690" t="s">
        <v>137</v>
      </c>
      <c r="AM42" s="691"/>
      <c r="AN42" s="691"/>
      <c r="AO42" s="692"/>
      <c r="AQ42" s="784" t="s">
        <v>350</v>
      </c>
      <c r="AR42" s="785"/>
      <c r="AS42" s="785"/>
      <c r="AT42" s="785"/>
      <c r="AU42" s="785"/>
      <c r="AV42" s="785"/>
      <c r="AW42" s="785"/>
      <c r="AX42" s="785"/>
      <c r="AY42" s="786"/>
      <c r="AZ42" s="776">
        <v>734024</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299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994686</v>
      </c>
      <c r="CS42" s="686"/>
      <c r="CT42" s="686"/>
      <c r="CU42" s="686"/>
      <c r="CV42" s="686"/>
      <c r="CW42" s="686"/>
      <c r="CX42" s="686"/>
      <c r="CY42" s="687"/>
      <c r="CZ42" s="690">
        <v>6.6</v>
      </c>
      <c r="DA42" s="691"/>
      <c r="DB42" s="691"/>
      <c r="DC42" s="703"/>
      <c r="DD42" s="694">
        <v>460633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15908472</v>
      </c>
      <c r="S43" s="777"/>
      <c r="T43" s="777"/>
      <c r="U43" s="777"/>
      <c r="V43" s="777"/>
      <c r="W43" s="777"/>
      <c r="X43" s="777"/>
      <c r="Y43" s="778"/>
      <c r="Z43" s="779">
        <v>100</v>
      </c>
      <c r="AA43" s="779"/>
      <c r="AB43" s="779"/>
      <c r="AC43" s="779"/>
      <c r="AD43" s="780">
        <v>7231113</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46300</v>
      </c>
      <c r="CS43" s="721"/>
      <c r="CT43" s="721"/>
      <c r="CU43" s="721"/>
      <c r="CV43" s="721"/>
      <c r="CW43" s="721"/>
      <c r="CX43" s="721"/>
      <c r="CY43" s="722"/>
      <c r="CZ43" s="690">
        <v>0.3</v>
      </c>
      <c r="DA43" s="719"/>
      <c r="DB43" s="719"/>
      <c r="DC43" s="723"/>
      <c r="DD43" s="694">
        <v>46300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994686</v>
      </c>
      <c r="CS44" s="686"/>
      <c r="CT44" s="686"/>
      <c r="CU44" s="686"/>
      <c r="CV44" s="686"/>
      <c r="CW44" s="686"/>
      <c r="CX44" s="686"/>
      <c r="CY44" s="687"/>
      <c r="CZ44" s="690">
        <v>6.6</v>
      </c>
      <c r="DA44" s="691"/>
      <c r="DB44" s="691"/>
      <c r="DC44" s="703"/>
      <c r="DD44" s="694">
        <v>460633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361957</v>
      </c>
      <c r="CS45" s="721"/>
      <c r="CT45" s="721"/>
      <c r="CU45" s="721"/>
      <c r="CV45" s="721"/>
      <c r="CW45" s="721"/>
      <c r="CX45" s="721"/>
      <c r="CY45" s="722"/>
      <c r="CZ45" s="690">
        <v>2.4</v>
      </c>
      <c r="DA45" s="719"/>
      <c r="DB45" s="719"/>
      <c r="DC45" s="723"/>
      <c r="DD45" s="694">
        <v>52949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628373</v>
      </c>
      <c r="CS46" s="686"/>
      <c r="CT46" s="686"/>
      <c r="CU46" s="686"/>
      <c r="CV46" s="686"/>
      <c r="CW46" s="686"/>
      <c r="CX46" s="686"/>
      <c r="CY46" s="687"/>
      <c r="CZ46" s="690">
        <v>4.2</v>
      </c>
      <c r="DA46" s="691"/>
      <c r="DB46" s="691"/>
      <c r="DC46" s="703"/>
      <c r="DD46" s="694">
        <v>403328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137</v>
      </c>
      <c r="CS47" s="721"/>
      <c r="CT47" s="721"/>
      <c r="CU47" s="721"/>
      <c r="CV47" s="721"/>
      <c r="CW47" s="721"/>
      <c r="CX47" s="721"/>
      <c r="CY47" s="722"/>
      <c r="CZ47" s="690" t="s">
        <v>137</v>
      </c>
      <c r="DA47" s="719"/>
      <c r="DB47" s="719"/>
      <c r="DC47" s="723"/>
      <c r="DD47" s="694" t="s">
        <v>173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173</v>
      </c>
      <c r="DA48" s="691"/>
      <c r="DB48" s="691"/>
      <c r="DC48" s="703"/>
      <c r="DD48" s="694" t="s">
        <v>137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15005908</v>
      </c>
      <c r="CS49" s="756"/>
      <c r="CT49" s="756"/>
      <c r="CU49" s="756"/>
      <c r="CV49" s="756"/>
      <c r="CW49" s="756"/>
      <c r="CX49" s="756"/>
      <c r="CY49" s="787"/>
      <c r="CZ49" s="781">
        <v>100</v>
      </c>
      <c r="DA49" s="788"/>
      <c r="DB49" s="788"/>
      <c r="DC49" s="789"/>
      <c r="DD49" s="790">
        <v>8242257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UIZx2G0PsY74aRMjPKg1hSFOj9WRUA9YNnSRupaK7usYeOoH1G0LM2dfll7IS2qpMD17pqPb33B/Gn8aNdKUA==" saltValue="vwEeUJ70Al92qqYdj9FB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15908</v>
      </c>
      <c r="R7" s="821"/>
      <c r="S7" s="821"/>
      <c r="T7" s="821"/>
      <c r="U7" s="821"/>
      <c r="V7" s="821">
        <v>15006</v>
      </c>
      <c r="W7" s="821"/>
      <c r="X7" s="821"/>
      <c r="Y7" s="821"/>
      <c r="Z7" s="821"/>
      <c r="AA7" s="821">
        <v>903</v>
      </c>
      <c r="AB7" s="821"/>
      <c r="AC7" s="821"/>
      <c r="AD7" s="821"/>
      <c r="AE7" s="822"/>
      <c r="AF7" s="823">
        <v>832</v>
      </c>
      <c r="AG7" s="824"/>
      <c r="AH7" s="824"/>
      <c r="AI7" s="824"/>
      <c r="AJ7" s="825"/>
      <c r="AK7" s="860">
        <v>402</v>
      </c>
      <c r="AL7" s="861"/>
      <c r="AM7" s="861"/>
      <c r="AN7" s="861"/>
      <c r="AO7" s="861"/>
      <c r="AP7" s="861">
        <v>9416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577</v>
      </c>
      <c r="BT7" s="865"/>
      <c r="BU7" s="865"/>
      <c r="BV7" s="865"/>
      <c r="BW7" s="865"/>
      <c r="BX7" s="865"/>
      <c r="BY7" s="865"/>
      <c r="BZ7" s="865"/>
      <c r="CA7" s="865"/>
      <c r="CB7" s="865"/>
      <c r="CC7" s="865"/>
      <c r="CD7" s="865"/>
      <c r="CE7" s="865"/>
      <c r="CF7" s="865"/>
      <c r="CG7" s="866"/>
      <c r="CH7" s="857">
        <v>-1</v>
      </c>
      <c r="CI7" s="858"/>
      <c r="CJ7" s="858"/>
      <c r="CK7" s="858"/>
      <c r="CL7" s="859"/>
      <c r="CM7" s="857">
        <v>205</v>
      </c>
      <c r="CN7" s="858"/>
      <c r="CO7" s="858"/>
      <c r="CP7" s="858"/>
      <c r="CQ7" s="859"/>
      <c r="CR7" s="857">
        <v>180</v>
      </c>
      <c r="CS7" s="858"/>
      <c r="CT7" s="858"/>
      <c r="CU7" s="858"/>
      <c r="CV7" s="859"/>
      <c r="CW7" s="857">
        <v>6</v>
      </c>
      <c r="CX7" s="858"/>
      <c r="CY7" s="858"/>
      <c r="CZ7" s="858"/>
      <c r="DA7" s="859"/>
      <c r="DB7" s="857" t="s">
        <v>593</v>
      </c>
      <c r="DC7" s="858"/>
      <c r="DD7" s="858"/>
      <c r="DE7" s="858"/>
      <c r="DF7" s="859"/>
      <c r="DG7" s="857" t="s">
        <v>591</v>
      </c>
      <c r="DH7" s="858"/>
      <c r="DI7" s="858"/>
      <c r="DJ7" s="858"/>
      <c r="DK7" s="859"/>
      <c r="DL7" s="857" t="s">
        <v>591</v>
      </c>
      <c r="DM7" s="858"/>
      <c r="DN7" s="858"/>
      <c r="DO7" s="858"/>
      <c r="DP7" s="859"/>
      <c r="DQ7" s="857" t="s">
        <v>591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578</v>
      </c>
      <c r="BT8" s="855"/>
      <c r="BU8" s="855"/>
      <c r="BV8" s="855"/>
      <c r="BW8" s="855"/>
      <c r="BX8" s="855"/>
      <c r="BY8" s="855"/>
      <c r="BZ8" s="855"/>
      <c r="CA8" s="855"/>
      <c r="CB8" s="855"/>
      <c r="CC8" s="855"/>
      <c r="CD8" s="855"/>
      <c r="CE8" s="855"/>
      <c r="CF8" s="855"/>
      <c r="CG8" s="856"/>
      <c r="CH8" s="867">
        <v>6</v>
      </c>
      <c r="CI8" s="868"/>
      <c r="CJ8" s="868"/>
      <c r="CK8" s="868"/>
      <c r="CL8" s="869"/>
      <c r="CM8" s="867">
        <v>50</v>
      </c>
      <c r="CN8" s="868"/>
      <c r="CO8" s="868"/>
      <c r="CP8" s="868"/>
      <c r="CQ8" s="869"/>
      <c r="CR8" s="867">
        <v>50</v>
      </c>
      <c r="CS8" s="868"/>
      <c r="CT8" s="868"/>
      <c r="CU8" s="868"/>
      <c r="CV8" s="869"/>
      <c r="CW8" s="867">
        <v>53</v>
      </c>
      <c r="CX8" s="868"/>
      <c r="CY8" s="868"/>
      <c r="CZ8" s="868"/>
      <c r="DA8" s="869"/>
      <c r="DB8" s="867" t="s">
        <v>591</v>
      </c>
      <c r="DC8" s="868"/>
      <c r="DD8" s="868"/>
      <c r="DE8" s="868"/>
      <c r="DF8" s="869"/>
      <c r="DG8" s="867" t="s">
        <v>591</v>
      </c>
      <c r="DH8" s="868"/>
      <c r="DI8" s="868"/>
      <c r="DJ8" s="868"/>
      <c r="DK8" s="869"/>
      <c r="DL8" s="867" t="s">
        <v>591</v>
      </c>
      <c r="DM8" s="868"/>
      <c r="DN8" s="868"/>
      <c r="DO8" s="868"/>
      <c r="DP8" s="869"/>
      <c r="DQ8" s="867" t="s">
        <v>591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580</v>
      </c>
      <c r="BS9" s="854" t="s">
        <v>579</v>
      </c>
      <c r="BT9" s="855"/>
      <c r="BU9" s="855"/>
      <c r="BV9" s="855"/>
      <c r="BW9" s="855"/>
      <c r="BX9" s="855"/>
      <c r="BY9" s="855"/>
      <c r="BZ9" s="855"/>
      <c r="CA9" s="855"/>
      <c r="CB9" s="855"/>
      <c r="CC9" s="855"/>
      <c r="CD9" s="855"/>
      <c r="CE9" s="855"/>
      <c r="CF9" s="855"/>
      <c r="CG9" s="856"/>
      <c r="CH9" s="867">
        <v>0</v>
      </c>
      <c r="CI9" s="868"/>
      <c r="CJ9" s="868"/>
      <c r="CK9" s="868"/>
      <c r="CL9" s="869"/>
      <c r="CM9" s="867">
        <v>98</v>
      </c>
      <c r="CN9" s="868"/>
      <c r="CO9" s="868"/>
      <c r="CP9" s="868"/>
      <c r="CQ9" s="869"/>
      <c r="CR9" s="867">
        <v>5</v>
      </c>
      <c r="CS9" s="868"/>
      <c r="CT9" s="868"/>
      <c r="CU9" s="868"/>
      <c r="CV9" s="869"/>
      <c r="CW9" s="867" t="s">
        <v>591</v>
      </c>
      <c r="CX9" s="868"/>
      <c r="CY9" s="868"/>
      <c r="CZ9" s="868"/>
      <c r="DA9" s="869"/>
      <c r="DB9" s="867" t="s">
        <v>591</v>
      </c>
      <c r="DC9" s="868"/>
      <c r="DD9" s="868"/>
      <c r="DE9" s="868"/>
      <c r="DF9" s="869"/>
      <c r="DG9" s="867" t="s">
        <v>591</v>
      </c>
      <c r="DH9" s="868"/>
      <c r="DI9" s="868"/>
      <c r="DJ9" s="868"/>
      <c r="DK9" s="869"/>
      <c r="DL9" s="867" t="s">
        <v>591</v>
      </c>
      <c r="DM9" s="868"/>
      <c r="DN9" s="868"/>
      <c r="DO9" s="868"/>
      <c r="DP9" s="869"/>
      <c r="DQ9" s="867" t="s">
        <v>591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15908</v>
      </c>
      <c r="R23" s="880"/>
      <c r="S23" s="880"/>
      <c r="T23" s="880"/>
      <c r="U23" s="880"/>
      <c r="V23" s="880">
        <v>15006</v>
      </c>
      <c r="W23" s="880"/>
      <c r="X23" s="880"/>
      <c r="Y23" s="880"/>
      <c r="Z23" s="880"/>
      <c r="AA23" s="880">
        <v>903</v>
      </c>
      <c r="AB23" s="880"/>
      <c r="AC23" s="880"/>
      <c r="AD23" s="880"/>
      <c r="AE23" s="881"/>
      <c r="AF23" s="882">
        <v>832</v>
      </c>
      <c r="AG23" s="880"/>
      <c r="AH23" s="880"/>
      <c r="AI23" s="880"/>
      <c r="AJ23" s="883"/>
      <c r="AK23" s="884"/>
      <c r="AL23" s="885"/>
      <c r="AM23" s="885"/>
      <c r="AN23" s="885"/>
      <c r="AO23" s="885"/>
      <c r="AP23" s="880">
        <v>9416</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7">
        <v>3624</v>
      </c>
      <c r="R28" s="908"/>
      <c r="S28" s="908"/>
      <c r="T28" s="908"/>
      <c r="U28" s="908"/>
      <c r="V28" s="908">
        <v>3483</v>
      </c>
      <c r="W28" s="908"/>
      <c r="X28" s="908"/>
      <c r="Y28" s="908"/>
      <c r="Z28" s="908"/>
      <c r="AA28" s="908">
        <v>142</v>
      </c>
      <c r="AB28" s="908"/>
      <c r="AC28" s="908"/>
      <c r="AD28" s="908"/>
      <c r="AE28" s="909"/>
      <c r="AF28" s="910">
        <v>142</v>
      </c>
      <c r="AG28" s="908"/>
      <c r="AH28" s="908"/>
      <c r="AI28" s="908"/>
      <c r="AJ28" s="911"/>
      <c r="AK28" s="912">
        <v>230</v>
      </c>
      <c r="AL28" s="913"/>
      <c r="AM28" s="913"/>
      <c r="AN28" s="913"/>
      <c r="AO28" s="913"/>
      <c r="AP28" s="904" t="s">
        <v>591</v>
      </c>
      <c r="AQ28" s="904"/>
      <c r="AR28" s="904"/>
      <c r="AS28" s="904"/>
      <c r="AT28" s="904"/>
      <c r="AU28" s="904" t="s">
        <v>591</v>
      </c>
      <c r="AV28" s="904"/>
      <c r="AW28" s="904"/>
      <c r="AX28" s="904"/>
      <c r="AY28" s="904"/>
      <c r="AZ28" s="904" t="s">
        <v>591</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2823</v>
      </c>
      <c r="R29" s="845"/>
      <c r="S29" s="845"/>
      <c r="T29" s="845"/>
      <c r="U29" s="845"/>
      <c r="V29" s="845">
        <v>2584</v>
      </c>
      <c r="W29" s="845"/>
      <c r="X29" s="845"/>
      <c r="Y29" s="845"/>
      <c r="Z29" s="845"/>
      <c r="AA29" s="845">
        <v>240</v>
      </c>
      <c r="AB29" s="845"/>
      <c r="AC29" s="845"/>
      <c r="AD29" s="845"/>
      <c r="AE29" s="846"/>
      <c r="AF29" s="847">
        <v>240</v>
      </c>
      <c r="AG29" s="848"/>
      <c r="AH29" s="848"/>
      <c r="AI29" s="848"/>
      <c r="AJ29" s="849"/>
      <c r="AK29" s="916">
        <v>360</v>
      </c>
      <c r="AL29" s="917"/>
      <c r="AM29" s="917"/>
      <c r="AN29" s="917"/>
      <c r="AO29" s="917"/>
      <c r="AP29" s="917" t="s">
        <v>592</v>
      </c>
      <c r="AQ29" s="917"/>
      <c r="AR29" s="917"/>
      <c r="AS29" s="917"/>
      <c r="AT29" s="917"/>
      <c r="AU29" s="917" t="s">
        <v>591</v>
      </c>
      <c r="AV29" s="917"/>
      <c r="AW29" s="917"/>
      <c r="AX29" s="917"/>
      <c r="AY29" s="917"/>
      <c r="AZ29" s="917" t="s">
        <v>591</v>
      </c>
      <c r="BA29" s="917"/>
      <c r="BB29" s="917"/>
      <c r="BC29" s="917"/>
      <c r="BD29" s="917"/>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335</v>
      </c>
      <c r="R30" s="845"/>
      <c r="S30" s="845"/>
      <c r="T30" s="845"/>
      <c r="U30" s="845"/>
      <c r="V30" s="845">
        <v>333</v>
      </c>
      <c r="W30" s="845"/>
      <c r="X30" s="845"/>
      <c r="Y30" s="845"/>
      <c r="Z30" s="845"/>
      <c r="AA30" s="845">
        <v>2</v>
      </c>
      <c r="AB30" s="845"/>
      <c r="AC30" s="845"/>
      <c r="AD30" s="845"/>
      <c r="AE30" s="846"/>
      <c r="AF30" s="847">
        <v>2</v>
      </c>
      <c r="AG30" s="848"/>
      <c r="AH30" s="848"/>
      <c r="AI30" s="848"/>
      <c r="AJ30" s="849"/>
      <c r="AK30" s="916">
        <v>67</v>
      </c>
      <c r="AL30" s="917"/>
      <c r="AM30" s="917"/>
      <c r="AN30" s="917"/>
      <c r="AO30" s="917"/>
      <c r="AP30" s="917" t="s">
        <v>591</v>
      </c>
      <c r="AQ30" s="917"/>
      <c r="AR30" s="917"/>
      <c r="AS30" s="917"/>
      <c r="AT30" s="917"/>
      <c r="AU30" s="917" t="s">
        <v>591</v>
      </c>
      <c r="AV30" s="917"/>
      <c r="AW30" s="917"/>
      <c r="AX30" s="917"/>
      <c r="AY30" s="917"/>
      <c r="AZ30" s="917" t="s">
        <v>591</v>
      </c>
      <c r="BA30" s="917"/>
      <c r="BB30" s="917"/>
      <c r="BC30" s="917"/>
      <c r="BD30" s="917"/>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3</v>
      </c>
      <c r="R31" s="845"/>
      <c r="S31" s="845"/>
      <c r="T31" s="845"/>
      <c r="U31" s="845"/>
      <c r="V31" s="845">
        <v>3</v>
      </c>
      <c r="W31" s="845"/>
      <c r="X31" s="845"/>
      <c r="Y31" s="845"/>
      <c r="Z31" s="845"/>
      <c r="AA31" s="845" t="s">
        <v>581</v>
      </c>
      <c r="AB31" s="845"/>
      <c r="AC31" s="845"/>
      <c r="AD31" s="845"/>
      <c r="AE31" s="846"/>
      <c r="AF31" s="847" t="s">
        <v>128</v>
      </c>
      <c r="AG31" s="848"/>
      <c r="AH31" s="848"/>
      <c r="AI31" s="848"/>
      <c r="AJ31" s="849"/>
      <c r="AK31" s="916">
        <v>1</v>
      </c>
      <c r="AL31" s="917"/>
      <c r="AM31" s="917"/>
      <c r="AN31" s="917"/>
      <c r="AO31" s="917"/>
      <c r="AP31" s="917" t="s">
        <v>591</v>
      </c>
      <c r="AQ31" s="917"/>
      <c r="AR31" s="917"/>
      <c r="AS31" s="917"/>
      <c r="AT31" s="917"/>
      <c r="AU31" s="917" t="s">
        <v>591</v>
      </c>
      <c r="AV31" s="917"/>
      <c r="AW31" s="917"/>
      <c r="AX31" s="917"/>
      <c r="AY31" s="917"/>
      <c r="AZ31" s="917" t="s">
        <v>591</v>
      </c>
      <c r="BA31" s="917"/>
      <c r="BB31" s="917"/>
      <c r="BC31" s="917"/>
      <c r="BD31" s="917"/>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538</v>
      </c>
      <c r="R32" s="845"/>
      <c r="S32" s="845"/>
      <c r="T32" s="845"/>
      <c r="U32" s="845"/>
      <c r="V32" s="845">
        <v>465</v>
      </c>
      <c r="W32" s="845"/>
      <c r="X32" s="845"/>
      <c r="Y32" s="845"/>
      <c r="Z32" s="845"/>
      <c r="AA32" s="845">
        <v>73</v>
      </c>
      <c r="AB32" s="845"/>
      <c r="AC32" s="845"/>
      <c r="AD32" s="845"/>
      <c r="AE32" s="846"/>
      <c r="AF32" s="847">
        <v>789</v>
      </c>
      <c r="AG32" s="848"/>
      <c r="AH32" s="848"/>
      <c r="AI32" s="848"/>
      <c r="AJ32" s="849"/>
      <c r="AK32" s="916">
        <v>2</v>
      </c>
      <c r="AL32" s="917"/>
      <c r="AM32" s="917"/>
      <c r="AN32" s="917"/>
      <c r="AO32" s="917"/>
      <c r="AP32" s="917">
        <v>2102</v>
      </c>
      <c r="AQ32" s="917"/>
      <c r="AR32" s="917"/>
      <c r="AS32" s="917"/>
      <c r="AT32" s="917"/>
      <c r="AU32" s="917" t="s">
        <v>591</v>
      </c>
      <c r="AV32" s="917"/>
      <c r="AW32" s="917"/>
      <c r="AX32" s="917"/>
      <c r="AY32" s="917"/>
      <c r="AZ32" s="917" t="s">
        <v>591</v>
      </c>
      <c r="BA32" s="917"/>
      <c r="BB32" s="917"/>
      <c r="BC32" s="917"/>
      <c r="BD32" s="917"/>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361</v>
      </c>
      <c r="R33" s="845"/>
      <c r="S33" s="845"/>
      <c r="T33" s="845"/>
      <c r="U33" s="845"/>
      <c r="V33" s="845">
        <v>337</v>
      </c>
      <c r="W33" s="845"/>
      <c r="X33" s="845"/>
      <c r="Y33" s="845"/>
      <c r="Z33" s="845"/>
      <c r="AA33" s="845">
        <v>24</v>
      </c>
      <c r="AB33" s="845"/>
      <c r="AC33" s="845"/>
      <c r="AD33" s="845"/>
      <c r="AE33" s="846"/>
      <c r="AF33" s="847">
        <v>94</v>
      </c>
      <c r="AG33" s="848"/>
      <c r="AH33" s="848"/>
      <c r="AI33" s="848"/>
      <c r="AJ33" s="849"/>
      <c r="AK33" s="916">
        <v>370</v>
      </c>
      <c r="AL33" s="917"/>
      <c r="AM33" s="917"/>
      <c r="AN33" s="917"/>
      <c r="AO33" s="917"/>
      <c r="AP33" s="917">
        <v>7964</v>
      </c>
      <c r="AQ33" s="917"/>
      <c r="AR33" s="917"/>
      <c r="AS33" s="917"/>
      <c r="AT33" s="917"/>
      <c r="AU33" s="917">
        <v>5376</v>
      </c>
      <c r="AV33" s="917"/>
      <c r="AW33" s="917"/>
      <c r="AX33" s="917"/>
      <c r="AY33" s="917"/>
      <c r="AZ33" s="917" t="s">
        <v>591</v>
      </c>
      <c r="BA33" s="917"/>
      <c r="BB33" s="917"/>
      <c r="BC33" s="917"/>
      <c r="BD33" s="917"/>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1266</v>
      </c>
      <c r="AG63" s="928"/>
      <c r="AH63" s="928"/>
      <c r="AI63" s="928"/>
      <c r="AJ63" s="929"/>
      <c r="AK63" s="930"/>
      <c r="AL63" s="925"/>
      <c r="AM63" s="925"/>
      <c r="AN63" s="925"/>
      <c r="AO63" s="925"/>
      <c r="AP63" s="928">
        <v>10066</v>
      </c>
      <c r="AQ63" s="928"/>
      <c r="AR63" s="928"/>
      <c r="AS63" s="928"/>
      <c r="AT63" s="928"/>
      <c r="AU63" s="928">
        <v>5376</v>
      </c>
      <c r="AV63" s="928"/>
      <c r="AW63" s="928"/>
      <c r="AX63" s="928"/>
      <c r="AY63" s="928"/>
      <c r="AZ63" s="932"/>
      <c r="BA63" s="932"/>
      <c r="BB63" s="932"/>
      <c r="BC63" s="932"/>
      <c r="BD63" s="932"/>
      <c r="BE63" s="933"/>
      <c r="BF63" s="933"/>
      <c r="BG63" s="933"/>
      <c r="BH63" s="933"/>
      <c r="BI63" s="934"/>
      <c r="BJ63" s="935" t="s">
        <v>137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4" t="s">
        <v>582</v>
      </c>
      <c r="C68" s="955"/>
      <c r="D68" s="955"/>
      <c r="E68" s="955"/>
      <c r="F68" s="955"/>
      <c r="G68" s="955"/>
      <c r="H68" s="955"/>
      <c r="I68" s="955"/>
      <c r="J68" s="955"/>
      <c r="K68" s="955"/>
      <c r="L68" s="955"/>
      <c r="M68" s="955"/>
      <c r="N68" s="955"/>
      <c r="O68" s="955"/>
      <c r="P68" s="956"/>
      <c r="Q68" s="957">
        <v>189</v>
      </c>
      <c r="R68" s="904"/>
      <c r="S68" s="904"/>
      <c r="T68" s="904"/>
      <c r="U68" s="904"/>
      <c r="V68" s="904">
        <v>154</v>
      </c>
      <c r="W68" s="904"/>
      <c r="X68" s="904"/>
      <c r="Y68" s="904"/>
      <c r="Z68" s="904"/>
      <c r="AA68" s="904">
        <v>35</v>
      </c>
      <c r="AB68" s="904"/>
      <c r="AC68" s="904"/>
      <c r="AD68" s="904"/>
      <c r="AE68" s="904"/>
      <c r="AF68" s="904">
        <v>35</v>
      </c>
      <c r="AG68" s="904"/>
      <c r="AH68" s="904"/>
      <c r="AI68" s="904"/>
      <c r="AJ68" s="904"/>
      <c r="AK68" s="904">
        <v>41</v>
      </c>
      <c r="AL68" s="904"/>
      <c r="AM68" s="904"/>
      <c r="AN68" s="904"/>
      <c r="AO68" s="904"/>
      <c r="AP68" s="904" t="s">
        <v>591</v>
      </c>
      <c r="AQ68" s="904"/>
      <c r="AR68" s="904"/>
      <c r="AS68" s="904"/>
      <c r="AT68" s="904"/>
      <c r="AU68" s="904" t="s">
        <v>591</v>
      </c>
      <c r="AV68" s="904"/>
      <c r="AW68" s="904"/>
      <c r="AX68" s="904"/>
      <c r="AY68" s="904"/>
      <c r="AZ68" s="952"/>
      <c r="BA68" s="952"/>
      <c r="BB68" s="952"/>
      <c r="BC68" s="952"/>
      <c r="BD68" s="953"/>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8" t="s">
        <v>583</v>
      </c>
      <c r="C69" s="959"/>
      <c r="D69" s="959"/>
      <c r="E69" s="959"/>
      <c r="F69" s="959"/>
      <c r="G69" s="959"/>
      <c r="H69" s="959"/>
      <c r="I69" s="959"/>
      <c r="J69" s="959"/>
      <c r="K69" s="959"/>
      <c r="L69" s="959"/>
      <c r="M69" s="959"/>
      <c r="N69" s="959"/>
      <c r="O69" s="959"/>
      <c r="P69" s="960"/>
      <c r="Q69" s="961">
        <v>4783</v>
      </c>
      <c r="R69" s="917"/>
      <c r="S69" s="917"/>
      <c r="T69" s="917"/>
      <c r="U69" s="917"/>
      <c r="V69" s="917">
        <v>4101</v>
      </c>
      <c r="W69" s="917"/>
      <c r="X69" s="917"/>
      <c r="Y69" s="917"/>
      <c r="Z69" s="917"/>
      <c r="AA69" s="917">
        <v>682</v>
      </c>
      <c r="AB69" s="917"/>
      <c r="AC69" s="917"/>
      <c r="AD69" s="917"/>
      <c r="AE69" s="917"/>
      <c r="AF69" s="917">
        <v>682</v>
      </c>
      <c r="AG69" s="917"/>
      <c r="AH69" s="917"/>
      <c r="AI69" s="917"/>
      <c r="AJ69" s="917"/>
      <c r="AK69" s="917" t="s">
        <v>591</v>
      </c>
      <c r="AL69" s="917"/>
      <c r="AM69" s="917"/>
      <c r="AN69" s="917"/>
      <c r="AO69" s="917"/>
      <c r="AP69" s="917" t="s">
        <v>591</v>
      </c>
      <c r="AQ69" s="917"/>
      <c r="AR69" s="917"/>
      <c r="AS69" s="917"/>
      <c r="AT69" s="917"/>
      <c r="AU69" s="917" t="s">
        <v>591</v>
      </c>
      <c r="AV69" s="917"/>
      <c r="AW69" s="917"/>
      <c r="AX69" s="917"/>
      <c r="AY69" s="917"/>
      <c r="AZ69" s="962"/>
      <c r="BA69" s="962"/>
      <c r="BB69" s="962"/>
      <c r="BC69" s="962"/>
      <c r="BD69" s="963"/>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8" t="s">
        <v>584</v>
      </c>
      <c r="C70" s="959"/>
      <c r="D70" s="959"/>
      <c r="E70" s="959"/>
      <c r="F70" s="959"/>
      <c r="G70" s="959"/>
      <c r="H70" s="959"/>
      <c r="I70" s="959"/>
      <c r="J70" s="959"/>
      <c r="K70" s="959"/>
      <c r="L70" s="959"/>
      <c r="M70" s="959"/>
      <c r="N70" s="959"/>
      <c r="O70" s="959"/>
      <c r="P70" s="960"/>
      <c r="Q70" s="961">
        <v>3243</v>
      </c>
      <c r="R70" s="917"/>
      <c r="S70" s="917"/>
      <c r="T70" s="917"/>
      <c r="U70" s="917"/>
      <c r="V70" s="917">
        <v>3111</v>
      </c>
      <c r="W70" s="917"/>
      <c r="X70" s="917"/>
      <c r="Y70" s="917"/>
      <c r="Z70" s="917"/>
      <c r="AA70" s="917">
        <v>132</v>
      </c>
      <c r="AB70" s="917"/>
      <c r="AC70" s="917"/>
      <c r="AD70" s="917"/>
      <c r="AE70" s="917"/>
      <c r="AF70" s="917">
        <v>6</v>
      </c>
      <c r="AG70" s="917"/>
      <c r="AH70" s="917"/>
      <c r="AI70" s="917"/>
      <c r="AJ70" s="917"/>
      <c r="AK70" s="917">
        <v>45</v>
      </c>
      <c r="AL70" s="917"/>
      <c r="AM70" s="917"/>
      <c r="AN70" s="917"/>
      <c r="AO70" s="917"/>
      <c r="AP70" s="917" t="s">
        <v>591</v>
      </c>
      <c r="AQ70" s="917"/>
      <c r="AR70" s="917"/>
      <c r="AS70" s="917"/>
      <c r="AT70" s="917"/>
      <c r="AU70" s="917" t="s">
        <v>591</v>
      </c>
      <c r="AV70" s="917"/>
      <c r="AW70" s="917"/>
      <c r="AX70" s="917"/>
      <c r="AY70" s="917"/>
      <c r="AZ70" s="962"/>
      <c r="BA70" s="962"/>
      <c r="BB70" s="962"/>
      <c r="BC70" s="962"/>
      <c r="BD70" s="963"/>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8" t="s">
        <v>585</v>
      </c>
      <c r="C71" s="959"/>
      <c r="D71" s="959"/>
      <c r="E71" s="959"/>
      <c r="F71" s="959"/>
      <c r="G71" s="959"/>
      <c r="H71" s="959"/>
      <c r="I71" s="959"/>
      <c r="J71" s="959"/>
      <c r="K71" s="959"/>
      <c r="L71" s="959"/>
      <c r="M71" s="959"/>
      <c r="N71" s="959"/>
      <c r="O71" s="959"/>
      <c r="P71" s="960"/>
      <c r="Q71" s="961">
        <v>245465</v>
      </c>
      <c r="R71" s="917"/>
      <c r="S71" s="917"/>
      <c r="T71" s="917"/>
      <c r="U71" s="917"/>
      <c r="V71" s="917">
        <v>232795</v>
      </c>
      <c r="W71" s="917"/>
      <c r="X71" s="917"/>
      <c r="Y71" s="917"/>
      <c r="Z71" s="917"/>
      <c r="AA71" s="917">
        <v>12670</v>
      </c>
      <c r="AB71" s="917"/>
      <c r="AC71" s="917"/>
      <c r="AD71" s="917"/>
      <c r="AE71" s="917"/>
      <c r="AF71" s="917">
        <v>12670</v>
      </c>
      <c r="AG71" s="917"/>
      <c r="AH71" s="917"/>
      <c r="AI71" s="917"/>
      <c r="AJ71" s="917"/>
      <c r="AK71" s="917">
        <v>2278</v>
      </c>
      <c r="AL71" s="917"/>
      <c r="AM71" s="917"/>
      <c r="AN71" s="917"/>
      <c r="AO71" s="917"/>
      <c r="AP71" s="917" t="s">
        <v>591</v>
      </c>
      <c r="AQ71" s="917"/>
      <c r="AR71" s="917"/>
      <c r="AS71" s="917"/>
      <c r="AT71" s="917"/>
      <c r="AU71" s="917" t="s">
        <v>591</v>
      </c>
      <c r="AV71" s="917"/>
      <c r="AW71" s="917"/>
      <c r="AX71" s="917"/>
      <c r="AY71" s="917"/>
      <c r="AZ71" s="962"/>
      <c r="BA71" s="962"/>
      <c r="BB71" s="962"/>
      <c r="BC71" s="962"/>
      <c r="BD71" s="963"/>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8"/>
      <c r="C72" s="959"/>
      <c r="D72" s="959"/>
      <c r="E72" s="959"/>
      <c r="F72" s="959"/>
      <c r="G72" s="959"/>
      <c r="H72" s="959"/>
      <c r="I72" s="959"/>
      <c r="J72" s="959"/>
      <c r="K72" s="959"/>
      <c r="L72" s="959"/>
      <c r="M72" s="959"/>
      <c r="N72" s="959"/>
      <c r="O72" s="959"/>
      <c r="P72" s="960"/>
      <c r="Q72" s="961"/>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2"/>
      <c r="BA72" s="962"/>
      <c r="BB72" s="962"/>
      <c r="BC72" s="962"/>
      <c r="BD72" s="963"/>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8"/>
      <c r="C73" s="959"/>
      <c r="D73" s="959"/>
      <c r="E73" s="959"/>
      <c r="F73" s="959"/>
      <c r="G73" s="959"/>
      <c r="H73" s="959"/>
      <c r="I73" s="959"/>
      <c r="J73" s="959"/>
      <c r="K73" s="959"/>
      <c r="L73" s="959"/>
      <c r="M73" s="959"/>
      <c r="N73" s="959"/>
      <c r="O73" s="959"/>
      <c r="P73" s="960"/>
      <c r="Q73" s="961"/>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2"/>
      <c r="BA73" s="962"/>
      <c r="BB73" s="962"/>
      <c r="BC73" s="962"/>
      <c r="BD73" s="963"/>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8"/>
      <c r="C74" s="959"/>
      <c r="D74" s="959"/>
      <c r="E74" s="959"/>
      <c r="F74" s="959"/>
      <c r="G74" s="959"/>
      <c r="H74" s="959"/>
      <c r="I74" s="959"/>
      <c r="J74" s="959"/>
      <c r="K74" s="959"/>
      <c r="L74" s="959"/>
      <c r="M74" s="959"/>
      <c r="N74" s="959"/>
      <c r="O74" s="959"/>
      <c r="P74" s="960"/>
      <c r="Q74" s="961"/>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2"/>
      <c r="BA74" s="962"/>
      <c r="BB74" s="962"/>
      <c r="BC74" s="962"/>
      <c r="BD74" s="963"/>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8"/>
      <c r="C75" s="959"/>
      <c r="D75" s="959"/>
      <c r="E75" s="959"/>
      <c r="F75" s="959"/>
      <c r="G75" s="959"/>
      <c r="H75" s="959"/>
      <c r="I75" s="959"/>
      <c r="J75" s="959"/>
      <c r="K75" s="959"/>
      <c r="L75" s="959"/>
      <c r="M75" s="959"/>
      <c r="N75" s="959"/>
      <c r="O75" s="959"/>
      <c r="P75" s="960"/>
      <c r="Q75" s="964"/>
      <c r="R75" s="965"/>
      <c r="S75" s="965"/>
      <c r="T75" s="965"/>
      <c r="U75" s="916"/>
      <c r="V75" s="966"/>
      <c r="W75" s="965"/>
      <c r="X75" s="965"/>
      <c r="Y75" s="965"/>
      <c r="Z75" s="916"/>
      <c r="AA75" s="966"/>
      <c r="AB75" s="965"/>
      <c r="AC75" s="965"/>
      <c r="AD75" s="965"/>
      <c r="AE75" s="916"/>
      <c r="AF75" s="966"/>
      <c r="AG75" s="965"/>
      <c r="AH75" s="965"/>
      <c r="AI75" s="965"/>
      <c r="AJ75" s="916"/>
      <c r="AK75" s="966"/>
      <c r="AL75" s="965"/>
      <c r="AM75" s="965"/>
      <c r="AN75" s="965"/>
      <c r="AO75" s="916"/>
      <c r="AP75" s="966"/>
      <c r="AQ75" s="965"/>
      <c r="AR75" s="965"/>
      <c r="AS75" s="965"/>
      <c r="AT75" s="916"/>
      <c r="AU75" s="966"/>
      <c r="AV75" s="965"/>
      <c r="AW75" s="965"/>
      <c r="AX75" s="965"/>
      <c r="AY75" s="916"/>
      <c r="AZ75" s="962"/>
      <c r="BA75" s="962"/>
      <c r="BB75" s="962"/>
      <c r="BC75" s="962"/>
      <c r="BD75" s="963"/>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8"/>
      <c r="C76" s="959"/>
      <c r="D76" s="959"/>
      <c r="E76" s="959"/>
      <c r="F76" s="959"/>
      <c r="G76" s="959"/>
      <c r="H76" s="959"/>
      <c r="I76" s="959"/>
      <c r="J76" s="959"/>
      <c r="K76" s="959"/>
      <c r="L76" s="959"/>
      <c r="M76" s="959"/>
      <c r="N76" s="959"/>
      <c r="O76" s="959"/>
      <c r="P76" s="960"/>
      <c r="Q76" s="964"/>
      <c r="R76" s="965"/>
      <c r="S76" s="965"/>
      <c r="T76" s="965"/>
      <c r="U76" s="916"/>
      <c r="V76" s="966"/>
      <c r="W76" s="965"/>
      <c r="X76" s="965"/>
      <c r="Y76" s="965"/>
      <c r="Z76" s="916"/>
      <c r="AA76" s="966"/>
      <c r="AB76" s="965"/>
      <c r="AC76" s="965"/>
      <c r="AD76" s="965"/>
      <c r="AE76" s="916"/>
      <c r="AF76" s="966"/>
      <c r="AG76" s="965"/>
      <c r="AH76" s="965"/>
      <c r="AI76" s="965"/>
      <c r="AJ76" s="916"/>
      <c r="AK76" s="966"/>
      <c r="AL76" s="965"/>
      <c r="AM76" s="965"/>
      <c r="AN76" s="965"/>
      <c r="AO76" s="916"/>
      <c r="AP76" s="966"/>
      <c r="AQ76" s="965"/>
      <c r="AR76" s="965"/>
      <c r="AS76" s="965"/>
      <c r="AT76" s="916"/>
      <c r="AU76" s="966"/>
      <c r="AV76" s="965"/>
      <c r="AW76" s="965"/>
      <c r="AX76" s="965"/>
      <c r="AY76" s="916"/>
      <c r="AZ76" s="962"/>
      <c r="BA76" s="962"/>
      <c r="BB76" s="962"/>
      <c r="BC76" s="962"/>
      <c r="BD76" s="963"/>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6"/>
      <c r="V77" s="966"/>
      <c r="W77" s="965"/>
      <c r="X77" s="965"/>
      <c r="Y77" s="965"/>
      <c r="Z77" s="916"/>
      <c r="AA77" s="966"/>
      <c r="AB77" s="965"/>
      <c r="AC77" s="965"/>
      <c r="AD77" s="965"/>
      <c r="AE77" s="916"/>
      <c r="AF77" s="966"/>
      <c r="AG77" s="965"/>
      <c r="AH77" s="965"/>
      <c r="AI77" s="965"/>
      <c r="AJ77" s="916"/>
      <c r="AK77" s="966"/>
      <c r="AL77" s="965"/>
      <c r="AM77" s="965"/>
      <c r="AN77" s="965"/>
      <c r="AO77" s="916"/>
      <c r="AP77" s="966"/>
      <c r="AQ77" s="965"/>
      <c r="AR77" s="965"/>
      <c r="AS77" s="965"/>
      <c r="AT77" s="916"/>
      <c r="AU77" s="966"/>
      <c r="AV77" s="965"/>
      <c r="AW77" s="965"/>
      <c r="AX77" s="965"/>
      <c r="AY77" s="916"/>
      <c r="AZ77" s="962"/>
      <c r="BA77" s="962"/>
      <c r="BB77" s="962"/>
      <c r="BC77" s="962"/>
      <c r="BD77" s="963"/>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2"/>
      <c r="BA78" s="962"/>
      <c r="BB78" s="962"/>
      <c r="BC78" s="962"/>
      <c r="BD78" s="963"/>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2"/>
      <c r="BA79" s="962"/>
      <c r="BB79" s="962"/>
      <c r="BC79" s="962"/>
      <c r="BD79" s="963"/>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2"/>
      <c r="BA80" s="962"/>
      <c r="BB80" s="962"/>
      <c r="BC80" s="962"/>
      <c r="BD80" s="963"/>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2"/>
      <c r="BA81" s="962"/>
      <c r="BB81" s="962"/>
      <c r="BC81" s="962"/>
      <c r="BD81" s="963"/>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2"/>
      <c r="BA82" s="962"/>
      <c r="BB82" s="962"/>
      <c r="BC82" s="962"/>
      <c r="BD82" s="963"/>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2"/>
      <c r="BA83" s="962"/>
      <c r="BB83" s="962"/>
      <c r="BC83" s="962"/>
      <c r="BD83" s="963"/>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2"/>
      <c r="BA84" s="962"/>
      <c r="BB84" s="962"/>
      <c r="BC84" s="962"/>
      <c r="BD84" s="963"/>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2"/>
      <c r="BA85" s="962"/>
      <c r="BB85" s="962"/>
      <c r="BC85" s="962"/>
      <c r="BD85" s="963"/>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2"/>
      <c r="BA86" s="962"/>
      <c r="BB86" s="962"/>
      <c r="BC86" s="962"/>
      <c r="BD86" s="963"/>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13393</v>
      </c>
      <c r="AG88" s="928"/>
      <c r="AH88" s="928"/>
      <c r="AI88" s="928"/>
      <c r="AJ88" s="928"/>
      <c r="AK88" s="925"/>
      <c r="AL88" s="925"/>
      <c r="AM88" s="925"/>
      <c r="AN88" s="925"/>
      <c r="AO88" s="925"/>
      <c r="AP88" s="928" t="s">
        <v>591</v>
      </c>
      <c r="AQ88" s="928"/>
      <c r="AR88" s="928"/>
      <c r="AS88" s="928"/>
      <c r="AT88" s="928"/>
      <c r="AU88" s="928" t="s">
        <v>591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v>235</v>
      </c>
      <c r="CS102" s="936"/>
      <c r="CT102" s="936"/>
      <c r="CU102" s="936"/>
      <c r="CV102" s="978"/>
      <c r="CW102" s="977">
        <v>59</v>
      </c>
      <c r="CX102" s="936"/>
      <c r="CY102" s="936"/>
      <c r="CZ102" s="936"/>
      <c r="DA102" s="978"/>
      <c r="DB102" s="977" t="s">
        <v>594</v>
      </c>
      <c r="DC102" s="936"/>
      <c r="DD102" s="936"/>
      <c r="DE102" s="936"/>
      <c r="DF102" s="978"/>
      <c r="DG102" s="977" t="s">
        <v>594</v>
      </c>
      <c r="DH102" s="936"/>
      <c r="DI102" s="936"/>
      <c r="DJ102" s="936"/>
      <c r="DK102" s="978"/>
      <c r="DL102" s="977" t="s">
        <v>594</v>
      </c>
      <c r="DM102" s="936"/>
      <c r="DN102" s="936"/>
      <c r="DO102" s="936"/>
      <c r="DP102" s="978"/>
      <c r="DQ102" s="977" t="s">
        <v>594</v>
      </c>
      <c r="DR102" s="936"/>
      <c r="DS102" s="936"/>
      <c r="DT102" s="936"/>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430</v>
      </c>
      <c r="AG109" s="980"/>
      <c r="AH109" s="980"/>
      <c r="AI109" s="980"/>
      <c r="AJ109" s="981"/>
      <c r="AK109" s="979" t="s">
        <v>304</v>
      </c>
      <c r="AL109" s="980"/>
      <c r="AM109" s="980"/>
      <c r="AN109" s="980"/>
      <c r="AO109" s="981"/>
      <c r="AP109" s="979" t="s">
        <v>431</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430</v>
      </c>
      <c r="BW109" s="980"/>
      <c r="BX109" s="980"/>
      <c r="BY109" s="980"/>
      <c r="BZ109" s="981"/>
      <c r="CA109" s="979" t="s">
        <v>304</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430</v>
      </c>
      <c r="DM109" s="980"/>
      <c r="DN109" s="980"/>
      <c r="DO109" s="980"/>
      <c r="DP109" s="981"/>
      <c r="DQ109" s="979" t="s">
        <v>304</v>
      </c>
      <c r="DR109" s="980"/>
      <c r="DS109" s="980"/>
      <c r="DT109" s="980"/>
      <c r="DU109" s="981"/>
      <c r="DV109" s="979" t="s">
        <v>431</v>
      </c>
      <c r="DW109" s="980"/>
      <c r="DX109" s="980"/>
      <c r="DY109" s="980"/>
      <c r="DZ109" s="982"/>
    </row>
    <row r="110" spans="1:131" s="248"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956483</v>
      </c>
      <c r="AB110" s="987"/>
      <c r="AC110" s="987"/>
      <c r="AD110" s="987"/>
      <c r="AE110" s="988"/>
      <c r="AF110" s="989">
        <v>902013</v>
      </c>
      <c r="AG110" s="987"/>
      <c r="AH110" s="987"/>
      <c r="AI110" s="987"/>
      <c r="AJ110" s="988"/>
      <c r="AK110" s="989">
        <v>895991</v>
      </c>
      <c r="AL110" s="987"/>
      <c r="AM110" s="987"/>
      <c r="AN110" s="987"/>
      <c r="AO110" s="988"/>
      <c r="AP110" s="990">
        <v>13.3</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9893935</v>
      </c>
      <c r="BR110" s="1022"/>
      <c r="BS110" s="1022"/>
      <c r="BT110" s="1022"/>
      <c r="BU110" s="1022"/>
      <c r="BV110" s="1022">
        <v>9643138</v>
      </c>
      <c r="BW110" s="1022"/>
      <c r="BX110" s="1022"/>
      <c r="BY110" s="1022"/>
      <c r="BZ110" s="1022"/>
      <c r="CA110" s="1022">
        <v>9415874</v>
      </c>
      <c r="CB110" s="1022"/>
      <c r="CC110" s="1022"/>
      <c r="CD110" s="1022"/>
      <c r="CE110" s="1022"/>
      <c r="CF110" s="1036">
        <v>139.6</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437</v>
      </c>
      <c r="DH110" s="1022"/>
      <c r="DI110" s="1022"/>
      <c r="DJ110" s="1022"/>
      <c r="DK110" s="1022"/>
      <c r="DL110" s="1022" t="s">
        <v>437</v>
      </c>
      <c r="DM110" s="1022"/>
      <c r="DN110" s="1022"/>
      <c r="DO110" s="1022"/>
      <c r="DP110" s="1022"/>
      <c r="DQ110" s="1022" t="s">
        <v>137</v>
      </c>
      <c r="DR110" s="1022"/>
      <c r="DS110" s="1022"/>
      <c r="DT110" s="1022"/>
      <c r="DU110" s="1022"/>
      <c r="DV110" s="1023" t="s">
        <v>137</v>
      </c>
      <c r="DW110" s="1023"/>
      <c r="DX110" s="1023"/>
      <c r="DY110" s="1023"/>
      <c r="DZ110" s="1024"/>
    </row>
    <row r="111" spans="1:131" s="248" customFormat="1" ht="26.25" customHeight="1" x14ac:dyDescent="0.15">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390</v>
      </c>
      <c r="AB111" s="1029"/>
      <c r="AC111" s="1029"/>
      <c r="AD111" s="1029"/>
      <c r="AE111" s="1030"/>
      <c r="AF111" s="1031" t="s">
        <v>137</v>
      </c>
      <c r="AG111" s="1029"/>
      <c r="AH111" s="1029"/>
      <c r="AI111" s="1029"/>
      <c r="AJ111" s="1030"/>
      <c r="AK111" s="1031" t="s">
        <v>137</v>
      </c>
      <c r="AL111" s="1029"/>
      <c r="AM111" s="1029"/>
      <c r="AN111" s="1029"/>
      <c r="AO111" s="1030"/>
      <c r="AP111" s="1032" t="s">
        <v>137</v>
      </c>
      <c r="AQ111" s="1033"/>
      <c r="AR111" s="1033"/>
      <c r="AS111" s="1033"/>
      <c r="AT111" s="1034"/>
      <c r="AU111" s="995"/>
      <c r="AV111" s="996"/>
      <c r="AW111" s="996"/>
      <c r="AX111" s="996"/>
      <c r="AY111" s="996"/>
      <c r="AZ111" s="1044" t="s">
        <v>439</v>
      </c>
      <c r="BA111" s="1045"/>
      <c r="BB111" s="1045"/>
      <c r="BC111" s="1045"/>
      <c r="BD111" s="1045"/>
      <c r="BE111" s="1045"/>
      <c r="BF111" s="1045"/>
      <c r="BG111" s="1045"/>
      <c r="BH111" s="1045"/>
      <c r="BI111" s="1045"/>
      <c r="BJ111" s="1045"/>
      <c r="BK111" s="1045"/>
      <c r="BL111" s="1045"/>
      <c r="BM111" s="1045"/>
      <c r="BN111" s="1045"/>
      <c r="BO111" s="1045"/>
      <c r="BP111" s="1046"/>
      <c r="BQ111" s="1014" t="s">
        <v>390</v>
      </c>
      <c r="BR111" s="1015"/>
      <c r="BS111" s="1015"/>
      <c r="BT111" s="1015"/>
      <c r="BU111" s="1015"/>
      <c r="BV111" s="1015" t="s">
        <v>137</v>
      </c>
      <c r="BW111" s="1015"/>
      <c r="BX111" s="1015"/>
      <c r="BY111" s="1015"/>
      <c r="BZ111" s="1015"/>
      <c r="CA111" s="1015" t="s">
        <v>390</v>
      </c>
      <c r="CB111" s="1015"/>
      <c r="CC111" s="1015"/>
      <c r="CD111" s="1015"/>
      <c r="CE111" s="1015"/>
      <c r="CF111" s="1009" t="s">
        <v>390</v>
      </c>
      <c r="CG111" s="1010"/>
      <c r="CH111" s="1010"/>
      <c r="CI111" s="1010"/>
      <c r="CJ111" s="1010"/>
      <c r="CK111" s="1040"/>
      <c r="CL111" s="1041"/>
      <c r="CM111" s="1011" t="s">
        <v>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390</v>
      </c>
      <c r="DH111" s="1015"/>
      <c r="DI111" s="1015"/>
      <c r="DJ111" s="1015"/>
      <c r="DK111" s="1015"/>
      <c r="DL111" s="1015" t="s">
        <v>390</v>
      </c>
      <c r="DM111" s="1015"/>
      <c r="DN111" s="1015"/>
      <c r="DO111" s="1015"/>
      <c r="DP111" s="1015"/>
      <c r="DQ111" s="1015" t="s">
        <v>390</v>
      </c>
      <c r="DR111" s="1015"/>
      <c r="DS111" s="1015"/>
      <c r="DT111" s="1015"/>
      <c r="DU111" s="1015"/>
      <c r="DV111" s="1016" t="s">
        <v>390</v>
      </c>
      <c r="DW111" s="1016"/>
      <c r="DX111" s="1016"/>
      <c r="DY111" s="1016"/>
      <c r="DZ111" s="1017"/>
    </row>
    <row r="112" spans="1:131" s="248" customFormat="1" ht="26.25" customHeight="1" x14ac:dyDescent="0.15">
      <c r="A112" s="1047" t="s">
        <v>441</v>
      </c>
      <c r="B112" s="1048"/>
      <c r="C112" s="1045" t="s">
        <v>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137</v>
      </c>
      <c r="AB112" s="1054"/>
      <c r="AC112" s="1054"/>
      <c r="AD112" s="1054"/>
      <c r="AE112" s="1055"/>
      <c r="AF112" s="1056" t="s">
        <v>137</v>
      </c>
      <c r="AG112" s="1054"/>
      <c r="AH112" s="1054"/>
      <c r="AI112" s="1054"/>
      <c r="AJ112" s="1055"/>
      <c r="AK112" s="1056" t="s">
        <v>137</v>
      </c>
      <c r="AL112" s="1054"/>
      <c r="AM112" s="1054"/>
      <c r="AN112" s="1054"/>
      <c r="AO112" s="1055"/>
      <c r="AP112" s="1057" t="s">
        <v>137</v>
      </c>
      <c r="AQ112" s="1058"/>
      <c r="AR112" s="1058"/>
      <c r="AS112" s="1058"/>
      <c r="AT112" s="1059"/>
      <c r="AU112" s="995"/>
      <c r="AV112" s="996"/>
      <c r="AW112" s="996"/>
      <c r="AX112" s="996"/>
      <c r="AY112" s="996"/>
      <c r="AZ112" s="1044" t="s">
        <v>443</v>
      </c>
      <c r="BA112" s="1045"/>
      <c r="BB112" s="1045"/>
      <c r="BC112" s="1045"/>
      <c r="BD112" s="1045"/>
      <c r="BE112" s="1045"/>
      <c r="BF112" s="1045"/>
      <c r="BG112" s="1045"/>
      <c r="BH112" s="1045"/>
      <c r="BI112" s="1045"/>
      <c r="BJ112" s="1045"/>
      <c r="BK112" s="1045"/>
      <c r="BL112" s="1045"/>
      <c r="BM112" s="1045"/>
      <c r="BN112" s="1045"/>
      <c r="BO112" s="1045"/>
      <c r="BP112" s="1046"/>
      <c r="BQ112" s="1014">
        <v>5047150</v>
      </c>
      <c r="BR112" s="1015"/>
      <c r="BS112" s="1015"/>
      <c r="BT112" s="1015"/>
      <c r="BU112" s="1015"/>
      <c r="BV112" s="1015">
        <v>5201291</v>
      </c>
      <c r="BW112" s="1015"/>
      <c r="BX112" s="1015"/>
      <c r="BY112" s="1015"/>
      <c r="BZ112" s="1015"/>
      <c r="CA112" s="1015">
        <v>5375693</v>
      </c>
      <c r="CB112" s="1015"/>
      <c r="CC112" s="1015"/>
      <c r="CD112" s="1015"/>
      <c r="CE112" s="1015"/>
      <c r="CF112" s="1009">
        <v>79.7</v>
      </c>
      <c r="CG112" s="1010"/>
      <c r="CH112" s="1010"/>
      <c r="CI112" s="1010"/>
      <c r="CJ112" s="1010"/>
      <c r="CK112" s="1040"/>
      <c r="CL112" s="1041"/>
      <c r="CM112" s="1011" t="s">
        <v>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137</v>
      </c>
      <c r="DH112" s="1015"/>
      <c r="DI112" s="1015"/>
      <c r="DJ112" s="1015"/>
      <c r="DK112" s="1015"/>
      <c r="DL112" s="1015" t="s">
        <v>137</v>
      </c>
      <c r="DM112" s="1015"/>
      <c r="DN112" s="1015"/>
      <c r="DO112" s="1015"/>
      <c r="DP112" s="1015"/>
      <c r="DQ112" s="1015" t="s">
        <v>137</v>
      </c>
      <c r="DR112" s="1015"/>
      <c r="DS112" s="1015"/>
      <c r="DT112" s="1015"/>
      <c r="DU112" s="1015"/>
      <c r="DV112" s="1016" t="s">
        <v>137</v>
      </c>
      <c r="DW112" s="1016"/>
      <c r="DX112" s="1016"/>
      <c r="DY112" s="1016"/>
      <c r="DZ112" s="1017"/>
    </row>
    <row r="113" spans="1:130" s="248" customFormat="1" ht="26.25" customHeight="1" x14ac:dyDescent="0.15">
      <c r="A113" s="1049"/>
      <c r="B113" s="1050"/>
      <c r="C113" s="1045" t="s">
        <v>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321858</v>
      </c>
      <c r="AB113" s="1029"/>
      <c r="AC113" s="1029"/>
      <c r="AD113" s="1029"/>
      <c r="AE113" s="1030"/>
      <c r="AF113" s="1031">
        <v>333750</v>
      </c>
      <c r="AG113" s="1029"/>
      <c r="AH113" s="1029"/>
      <c r="AI113" s="1029"/>
      <c r="AJ113" s="1030"/>
      <c r="AK113" s="1031">
        <v>297036</v>
      </c>
      <c r="AL113" s="1029"/>
      <c r="AM113" s="1029"/>
      <c r="AN113" s="1029"/>
      <c r="AO113" s="1030"/>
      <c r="AP113" s="1032">
        <v>4.4000000000000004</v>
      </c>
      <c r="AQ113" s="1033"/>
      <c r="AR113" s="1033"/>
      <c r="AS113" s="1033"/>
      <c r="AT113" s="1034"/>
      <c r="AU113" s="995"/>
      <c r="AV113" s="996"/>
      <c r="AW113" s="996"/>
      <c r="AX113" s="996"/>
      <c r="AY113" s="996"/>
      <c r="AZ113" s="1044" t="s">
        <v>446</v>
      </c>
      <c r="BA113" s="1045"/>
      <c r="BB113" s="1045"/>
      <c r="BC113" s="1045"/>
      <c r="BD113" s="1045"/>
      <c r="BE113" s="1045"/>
      <c r="BF113" s="1045"/>
      <c r="BG113" s="1045"/>
      <c r="BH113" s="1045"/>
      <c r="BI113" s="1045"/>
      <c r="BJ113" s="1045"/>
      <c r="BK113" s="1045"/>
      <c r="BL113" s="1045"/>
      <c r="BM113" s="1045"/>
      <c r="BN113" s="1045"/>
      <c r="BO113" s="1045"/>
      <c r="BP113" s="1046"/>
      <c r="BQ113" s="1014" t="s">
        <v>137</v>
      </c>
      <c r="BR113" s="1015"/>
      <c r="BS113" s="1015"/>
      <c r="BT113" s="1015"/>
      <c r="BU113" s="1015"/>
      <c r="BV113" s="1015" t="s">
        <v>137</v>
      </c>
      <c r="BW113" s="1015"/>
      <c r="BX113" s="1015"/>
      <c r="BY113" s="1015"/>
      <c r="BZ113" s="1015"/>
      <c r="CA113" s="1015" t="s">
        <v>137</v>
      </c>
      <c r="CB113" s="1015"/>
      <c r="CC113" s="1015"/>
      <c r="CD113" s="1015"/>
      <c r="CE113" s="1015"/>
      <c r="CF113" s="1009" t="s">
        <v>137</v>
      </c>
      <c r="CG113" s="1010"/>
      <c r="CH113" s="1010"/>
      <c r="CI113" s="1010"/>
      <c r="CJ113" s="1010"/>
      <c r="CK113" s="1040"/>
      <c r="CL113" s="1041"/>
      <c r="CM113" s="1011" t="s">
        <v>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137</v>
      </c>
      <c r="DH113" s="1054"/>
      <c r="DI113" s="1054"/>
      <c r="DJ113" s="1054"/>
      <c r="DK113" s="1055"/>
      <c r="DL113" s="1056" t="s">
        <v>137</v>
      </c>
      <c r="DM113" s="1054"/>
      <c r="DN113" s="1054"/>
      <c r="DO113" s="1054"/>
      <c r="DP113" s="1055"/>
      <c r="DQ113" s="1056" t="s">
        <v>137</v>
      </c>
      <c r="DR113" s="1054"/>
      <c r="DS113" s="1054"/>
      <c r="DT113" s="1054"/>
      <c r="DU113" s="1055"/>
      <c r="DV113" s="1057" t="s">
        <v>137</v>
      </c>
      <c r="DW113" s="1058"/>
      <c r="DX113" s="1058"/>
      <c r="DY113" s="1058"/>
      <c r="DZ113" s="1059"/>
    </row>
    <row r="114" spans="1:130" s="248" customFormat="1" ht="26.25" customHeight="1" x14ac:dyDescent="0.15">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137</v>
      </c>
      <c r="AB114" s="1054"/>
      <c r="AC114" s="1054"/>
      <c r="AD114" s="1054"/>
      <c r="AE114" s="1055"/>
      <c r="AF114" s="1056" t="s">
        <v>137</v>
      </c>
      <c r="AG114" s="1054"/>
      <c r="AH114" s="1054"/>
      <c r="AI114" s="1054"/>
      <c r="AJ114" s="1055"/>
      <c r="AK114" s="1056" t="s">
        <v>137</v>
      </c>
      <c r="AL114" s="1054"/>
      <c r="AM114" s="1054"/>
      <c r="AN114" s="1054"/>
      <c r="AO114" s="1055"/>
      <c r="AP114" s="1057" t="s">
        <v>137</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t="s">
        <v>137</v>
      </c>
      <c r="BR114" s="1015"/>
      <c r="BS114" s="1015"/>
      <c r="BT114" s="1015"/>
      <c r="BU114" s="1015"/>
      <c r="BV114" s="1015" t="s">
        <v>137</v>
      </c>
      <c r="BW114" s="1015"/>
      <c r="BX114" s="1015"/>
      <c r="BY114" s="1015"/>
      <c r="BZ114" s="1015"/>
      <c r="CA114" s="1015" t="s">
        <v>137</v>
      </c>
      <c r="CB114" s="1015"/>
      <c r="CC114" s="1015"/>
      <c r="CD114" s="1015"/>
      <c r="CE114" s="1015"/>
      <c r="CF114" s="1009" t="s">
        <v>137</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137</v>
      </c>
      <c r="DH114" s="1054"/>
      <c r="DI114" s="1054"/>
      <c r="DJ114" s="1054"/>
      <c r="DK114" s="1055"/>
      <c r="DL114" s="1056" t="s">
        <v>137</v>
      </c>
      <c r="DM114" s="1054"/>
      <c r="DN114" s="1054"/>
      <c r="DO114" s="1054"/>
      <c r="DP114" s="1055"/>
      <c r="DQ114" s="1056" t="s">
        <v>137</v>
      </c>
      <c r="DR114" s="1054"/>
      <c r="DS114" s="1054"/>
      <c r="DT114" s="1054"/>
      <c r="DU114" s="1055"/>
      <c r="DV114" s="1057" t="s">
        <v>137</v>
      </c>
      <c r="DW114" s="1058"/>
      <c r="DX114" s="1058"/>
      <c r="DY114" s="1058"/>
      <c r="DZ114" s="1059"/>
    </row>
    <row r="115" spans="1:130" s="248" customFormat="1" ht="26.25" customHeight="1" x14ac:dyDescent="0.15">
      <c r="A115" s="1049"/>
      <c r="B115" s="1050"/>
      <c r="C115" s="1045" t="s">
        <v>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137</v>
      </c>
      <c r="AB115" s="1029"/>
      <c r="AC115" s="1029"/>
      <c r="AD115" s="1029"/>
      <c r="AE115" s="1030"/>
      <c r="AF115" s="1031" t="s">
        <v>137</v>
      </c>
      <c r="AG115" s="1029"/>
      <c r="AH115" s="1029"/>
      <c r="AI115" s="1029"/>
      <c r="AJ115" s="1030"/>
      <c r="AK115" s="1031" t="s">
        <v>137</v>
      </c>
      <c r="AL115" s="1029"/>
      <c r="AM115" s="1029"/>
      <c r="AN115" s="1029"/>
      <c r="AO115" s="1030"/>
      <c r="AP115" s="1032" t="s">
        <v>137</v>
      </c>
      <c r="AQ115" s="1033"/>
      <c r="AR115" s="1033"/>
      <c r="AS115" s="1033"/>
      <c r="AT115" s="1034"/>
      <c r="AU115" s="995"/>
      <c r="AV115" s="996"/>
      <c r="AW115" s="996"/>
      <c r="AX115" s="996"/>
      <c r="AY115" s="996"/>
      <c r="AZ115" s="1044" t="s">
        <v>452</v>
      </c>
      <c r="BA115" s="1045"/>
      <c r="BB115" s="1045"/>
      <c r="BC115" s="1045"/>
      <c r="BD115" s="1045"/>
      <c r="BE115" s="1045"/>
      <c r="BF115" s="1045"/>
      <c r="BG115" s="1045"/>
      <c r="BH115" s="1045"/>
      <c r="BI115" s="1045"/>
      <c r="BJ115" s="1045"/>
      <c r="BK115" s="1045"/>
      <c r="BL115" s="1045"/>
      <c r="BM115" s="1045"/>
      <c r="BN115" s="1045"/>
      <c r="BO115" s="1045"/>
      <c r="BP115" s="1046"/>
      <c r="BQ115" s="1014">
        <v>4669</v>
      </c>
      <c r="BR115" s="1015"/>
      <c r="BS115" s="1015"/>
      <c r="BT115" s="1015"/>
      <c r="BU115" s="1015"/>
      <c r="BV115" s="1015">
        <v>17601</v>
      </c>
      <c r="BW115" s="1015"/>
      <c r="BX115" s="1015"/>
      <c r="BY115" s="1015"/>
      <c r="BZ115" s="1015"/>
      <c r="CA115" s="1015">
        <v>1471</v>
      </c>
      <c r="CB115" s="1015"/>
      <c r="CC115" s="1015"/>
      <c r="CD115" s="1015"/>
      <c r="CE115" s="1015"/>
      <c r="CF115" s="1009">
        <v>0</v>
      </c>
      <c r="CG115" s="1010"/>
      <c r="CH115" s="1010"/>
      <c r="CI115" s="1010"/>
      <c r="CJ115" s="1010"/>
      <c r="CK115" s="1040"/>
      <c r="CL115" s="1041"/>
      <c r="CM115" s="1044" t="s">
        <v>453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137</v>
      </c>
      <c r="DH115" s="1054"/>
      <c r="DI115" s="1054"/>
      <c r="DJ115" s="1054"/>
      <c r="DK115" s="1055"/>
      <c r="DL115" s="1056" t="s">
        <v>137</v>
      </c>
      <c r="DM115" s="1054"/>
      <c r="DN115" s="1054"/>
      <c r="DO115" s="1054"/>
      <c r="DP115" s="1055"/>
      <c r="DQ115" s="1056" t="s">
        <v>137</v>
      </c>
      <c r="DR115" s="1054"/>
      <c r="DS115" s="1054"/>
      <c r="DT115" s="1054"/>
      <c r="DU115" s="1055"/>
      <c r="DV115" s="1057" t="s">
        <v>137</v>
      </c>
      <c r="DW115" s="1058"/>
      <c r="DX115" s="1058"/>
      <c r="DY115" s="1058"/>
      <c r="DZ115" s="1059"/>
    </row>
    <row r="116" spans="1:130" s="248" customFormat="1" ht="26.25" customHeight="1" x14ac:dyDescent="0.15">
      <c r="A116" s="1051"/>
      <c r="B116" s="1052"/>
      <c r="C116" s="1060" t="s">
        <v>454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137</v>
      </c>
      <c r="AB116" s="1054"/>
      <c r="AC116" s="1054"/>
      <c r="AD116" s="1054"/>
      <c r="AE116" s="1055"/>
      <c r="AF116" s="1056" t="s">
        <v>137</v>
      </c>
      <c r="AG116" s="1054"/>
      <c r="AH116" s="1054"/>
      <c r="AI116" s="1054"/>
      <c r="AJ116" s="1055"/>
      <c r="AK116" s="1056" t="s">
        <v>137</v>
      </c>
      <c r="AL116" s="1054"/>
      <c r="AM116" s="1054"/>
      <c r="AN116" s="1054"/>
      <c r="AO116" s="1055"/>
      <c r="AP116" s="1057" t="s">
        <v>137</v>
      </c>
      <c r="AQ116" s="1058"/>
      <c r="AR116" s="1058"/>
      <c r="AS116" s="1058"/>
      <c r="AT116" s="1059"/>
      <c r="AU116" s="995"/>
      <c r="AV116" s="996"/>
      <c r="AW116" s="996"/>
      <c r="AX116" s="996"/>
      <c r="AY116" s="996"/>
      <c r="AZ116" s="1062" t="s">
        <v>455</v>
      </c>
      <c r="BA116" s="1063"/>
      <c r="BB116" s="1063"/>
      <c r="BC116" s="1063"/>
      <c r="BD116" s="1063"/>
      <c r="BE116" s="1063"/>
      <c r="BF116" s="1063"/>
      <c r="BG116" s="1063"/>
      <c r="BH116" s="1063"/>
      <c r="BI116" s="1063"/>
      <c r="BJ116" s="1063"/>
      <c r="BK116" s="1063"/>
      <c r="BL116" s="1063"/>
      <c r="BM116" s="1063"/>
      <c r="BN116" s="1063"/>
      <c r="BO116" s="1063"/>
      <c r="BP116" s="1064"/>
      <c r="BQ116" s="1014" t="s">
        <v>137</v>
      </c>
      <c r="BR116" s="1015"/>
      <c r="BS116" s="1015"/>
      <c r="BT116" s="1015"/>
      <c r="BU116" s="1015"/>
      <c r="BV116" s="1015" t="s">
        <v>137</v>
      </c>
      <c r="BW116" s="1015"/>
      <c r="BX116" s="1015"/>
      <c r="BY116" s="1015"/>
      <c r="BZ116" s="1015"/>
      <c r="CA116" s="1015" t="s">
        <v>137</v>
      </c>
      <c r="CB116" s="1015"/>
      <c r="CC116" s="1015"/>
      <c r="CD116" s="1015"/>
      <c r="CE116" s="1015"/>
      <c r="CF116" s="1009" t="s">
        <v>137</v>
      </c>
      <c r="CG116" s="1010"/>
      <c r="CH116" s="1010"/>
      <c r="CI116" s="1010"/>
      <c r="CJ116" s="1010"/>
      <c r="CK116" s="1040"/>
      <c r="CL116" s="1041"/>
      <c r="CM116" s="1011" t="s">
        <v>456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137</v>
      </c>
      <c r="DH116" s="1054"/>
      <c r="DI116" s="1054"/>
      <c r="DJ116" s="1054"/>
      <c r="DK116" s="1055"/>
      <c r="DL116" s="1056" t="s">
        <v>137</v>
      </c>
      <c r="DM116" s="1054"/>
      <c r="DN116" s="1054"/>
      <c r="DO116" s="1054"/>
      <c r="DP116" s="1055"/>
      <c r="DQ116" s="1056" t="s">
        <v>137</v>
      </c>
      <c r="DR116" s="1054"/>
      <c r="DS116" s="1054"/>
      <c r="DT116" s="1054"/>
      <c r="DU116" s="1055"/>
      <c r="DV116" s="1057" t="s">
        <v>137</v>
      </c>
      <c r="DW116" s="1058"/>
      <c r="DX116" s="1058"/>
      <c r="DY116" s="1058"/>
      <c r="DZ116" s="1059"/>
    </row>
    <row r="117" spans="1:130" s="248" customFormat="1" ht="26.25" customHeight="1" x14ac:dyDescent="0.15">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457</v>
      </c>
      <c r="Z117" s="981"/>
      <c r="AA117" s="1071">
        <v>1278341</v>
      </c>
      <c r="AB117" s="1072"/>
      <c r="AC117" s="1072"/>
      <c r="AD117" s="1072"/>
      <c r="AE117" s="1073"/>
      <c r="AF117" s="1074">
        <v>1235763</v>
      </c>
      <c r="AG117" s="1072"/>
      <c r="AH117" s="1072"/>
      <c r="AI117" s="1072"/>
      <c r="AJ117" s="1073"/>
      <c r="AK117" s="1074">
        <v>1193027</v>
      </c>
      <c r="AL117" s="1072"/>
      <c r="AM117" s="1072"/>
      <c r="AN117" s="1072"/>
      <c r="AO117" s="1073"/>
      <c r="AP117" s="1075"/>
      <c r="AQ117" s="1076"/>
      <c r="AR117" s="1076"/>
      <c r="AS117" s="1076"/>
      <c r="AT117" s="1077"/>
      <c r="AU117" s="995"/>
      <c r="AV117" s="996"/>
      <c r="AW117" s="996"/>
      <c r="AX117" s="996"/>
      <c r="AY117" s="996"/>
      <c r="AZ117" s="1062" t="s">
        <v>458</v>
      </c>
      <c r="BA117" s="1063"/>
      <c r="BB117" s="1063"/>
      <c r="BC117" s="1063"/>
      <c r="BD117" s="1063"/>
      <c r="BE117" s="1063"/>
      <c r="BF117" s="1063"/>
      <c r="BG117" s="1063"/>
      <c r="BH117" s="1063"/>
      <c r="BI117" s="1063"/>
      <c r="BJ117" s="1063"/>
      <c r="BK117" s="1063"/>
      <c r="BL117" s="1063"/>
      <c r="BM117" s="1063"/>
      <c r="BN117" s="1063"/>
      <c r="BO117" s="1063"/>
      <c r="BP117" s="1064"/>
      <c r="BQ117" s="1014" t="s">
        <v>137</v>
      </c>
      <c r="BR117" s="1015"/>
      <c r="BS117" s="1015"/>
      <c r="BT117" s="1015"/>
      <c r="BU117" s="1015"/>
      <c r="BV117" s="1015" t="s">
        <v>137</v>
      </c>
      <c r="BW117" s="1015"/>
      <c r="BX117" s="1015"/>
      <c r="BY117" s="1015"/>
      <c r="BZ117" s="1015"/>
      <c r="CA117" s="1015" t="s">
        <v>137</v>
      </c>
      <c r="CB117" s="1015"/>
      <c r="CC117" s="1015"/>
      <c r="CD117" s="1015"/>
      <c r="CE117" s="1015"/>
      <c r="CF117" s="1009" t="s">
        <v>137</v>
      </c>
      <c r="CG117" s="1010"/>
      <c r="CH117" s="1010"/>
      <c r="CI117" s="1010"/>
      <c r="CJ117" s="1010"/>
      <c r="CK117" s="1040"/>
      <c r="CL117" s="1041"/>
      <c r="CM117" s="1011" t="s">
        <v>459</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137</v>
      </c>
      <c r="DH117" s="1054"/>
      <c r="DI117" s="1054"/>
      <c r="DJ117" s="1054"/>
      <c r="DK117" s="1055"/>
      <c r="DL117" s="1056" t="s">
        <v>137</v>
      </c>
      <c r="DM117" s="1054"/>
      <c r="DN117" s="1054"/>
      <c r="DO117" s="1054"/>
      <c r="DP117" s="1055"/>
      <c r="DQ117" s="1056" t="s">
        <v>137</v>
      </c>
      <c r="DR117" s="1054"/>
      <c r="DS117" s="1054"/>
      <c r="DT117" s="1054"/>
      <c r="DU117" s="1055"/>
      <c r="DV117" s="1057" t="s">
        <v>137</v>
      </c>
      <c r="DW117" s="1058"/>
      <c r="DX117" s="1058"/>
      <c r="DY117" s="1058"/>
      <c r="DZ117" s="1059"/>
    </row>
    <row r="118" spans="1:130" s="248"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430</v>
      </c>
      <c r="AG118" s="980"/>
      <c r="AH118" s="980"/>
      <c r="AI118" s="980"/>
      <c r="AJ118" s="981"/>
      <c r="AK118" s="979" t="s">
        <v>304</v>
      </c>
      <c r="AL118" s="980"/>
      <c r="AM118" s="980"/>
      <c r="AN118" s="980"/>
      <c r="AO118" s="981"/>
      <c r="AP118" s="1066" t="s">
        <v>431</v>
      </c>
      <c r="AQ118" s="1067"/>
      <c r="AR118" s="1067"/>
      <c r="AS118" s="1067"/>
      <c r="AT118" s="1068"/>
      <c r="AU118" s="995"/>
      <c r="AV118" s="996"/>
      <c r="AW118" s="996"/>
      <c r="AX118" s="996"/>
      <c r="AY118" s="996"/>
      <c r="AZ118" s="1069" t="s">
        <v>460</v>
      </c>
      <c r="BA118" s="1060"/>
      <c r="BB118" s="1060"/>
      <c r="BC118" s="1060"/>
      <c r="BD118" s="1060"/>
      <c r="BE118" s="1060"/>
      <c r="BF118" s="1060"/>
      <c r="BG118" s="1060"/>
      <c r="BH118" s="1060"/>
      <c r="BI118" s="1060"/>
      <c r="BJ118" s="1060"/>
      <c r="BK118" s="1060"/>
      <c r="BL118" s="1060"/>
      <c r="BM118" s="1060"/>
      <c r="BN118" s="1060"/>
      <c r="BO118" s="1060"/>
      <c r="BP118" s="1061"/>
      <c r="BQ118" s="1092" t="s">
        <v>137</v>
      </c>
      <c r="BR118" s="1093"/>
      <c r="BS118" s="1093"/>
      <c r="BT118" s="1093"/>
      <c r="BU118" s="1093"/>
      <c r="BV118" s="1093" t="s">
        <v>137</v>
      </c>
      <c r="BW118" s="1093"/>
      <c r="BX118" s="1093"/>
      <c r="BY118" s="1093"/>
      <c r="BZ118" s="1093"/>
      <c r="CA118" s="1093" t="s">
        <v>137</v>
      </c>
      <c r="CB118" s="1093"/>
      <c r="CC118" s="1093"/>
      <c r="CD118" s="1093"/>
      <c r="CE118" s="1093"/>
      <c r="CF118" s="1009" t="s">
        <v>137</v>
      </c>
      <c r="CG118" s="1010"/>
      <c r="CH118" s="1010"/>
      <c r="CI118" s="1010"/>
      <c r="CJ118" s="1010"/>
      <c r="CK118" s="1040"/>
      <c r="CL118" s="1041"/>
      <c r="CM118" s="1011" t="s">
        <v>461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137</v>
      </c>
      <c r="DH118" s="1054"/>
      <c r="DI118" s="1054"/>
      <c r="DJ118" s="1054"/>
      <c r="DK118" s="1055"/>
      <c r="DL118" s="1056" t="s">
        <v>462</v>
      </c>
      <c r="DM118" s="1054"/>
      <c r="DN118" s="1054"/>
      <c r="DO118" s="1054"/>
      <c r="DP118" s="1055"/>
      <c r="DQ118" s="1056" t="s">
        <v>137</v>
      </c>
      <c r="DR118" s="1054"/>
      <c r="DS118" s="1054"/>
      <c r="DT118" s="1054"/>
      <c r="DU118" s="1055"/>
      <c r="DV118" s="1057" t="s">
        <v>137</v>
      </c>
      <c r="DW118" s="1058"/>
      <c r="DX118" s="1058"/>
      <c r="DY118" s="1058"/>
      <c r="DZ118" s="1059"/>
    </row>
    <row r="119" spans="1:130" s="248"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137</v>
      </c>
      <c r="AB119" s="987"/>
      <c r="AC119" s="987"/>
      <c r="AD119" s="987"/>
      <c r="AE119" s="988"/>
      <c r="AF119" s="989" t="s">
        <v>462</v>
      </c>
      <c r="AG119" s="987"/>
      <c r="AH119" s="987"/>
      <c r="AI119" s="987"/>
      <c r="AJ119" s="988"/>
      <c r="AK119" s="989" t="s">
        <v>137</v>
      </c>
      <c r="AL119" s="987"/>
      <c r="AM119" s="987"/>
      <c r="AN119" s="987"/>
      <c r="AO119" s="988"/>
      <c r="AP119" s="990" t="s">
        <v>137</v>
      </c>
      <c r="AQ119" s="991"/>
      <c r="AR119" s="991"/>
      <c r="AS119" s="991"/>
      <c r="AT119" s="992"/>
      <c r="AU119" s="997"/>
      <c r="AV119" s="998"/>
      <c r="AW119" s="998"/>
      <c r="AX119" s="998"/>
      <c r="AY119" s="998"/>
      <c r="AZ119" s="279" t="s">
        <v>185</v>
      </c>
      <c r="BA119" s="279"/>
      <c r="BB119" s="279"/>
      <c r="BC119" s="279"/>
      <c r="BD119" s="279"/>
      <c r="BE119" s="279"/>
      <c r="BF119" s="279"/>
      <c r="BG119" s="279"/>
      <c r="BH119" s="279"/>
      <c r="BI119" s="279"/>
      <c r="BJ119" s="279"/>
      <c r="BK119" s="279"/>
      <c r="BL119" s="279"/>
      <c r="BM119" s="279"/>
      <c r="BN119" s="279"/>
      <c r="BO119" s="1070" t="s">
        <v>463</v>
      </c>
      <c r="BP119" s="1101"/>
      <c r="BQ119" s="1092">
        <v>14945754</v>
      </c>
      <c r="BR119" s="1093"/>
      <c r="BS119" s="1093"/>
      <c r="BT119" s="1093"/>
      <c r="BU119" s="1093"/>
      <c r="BV119" s="1093">
        <v>14862030</v>
      </c>
      <c r="BW119" s="1093"/>
      <c r="BX119" s="1093"/>
      <c r="BY119" s="1093"/>
      <c r="BZ119" s="1093"/>
      <c r="CA119" s="1093">
        <v>14793038</v>
      </c>
      <c r="CB119" s="1093"/>
      <c r="CC119" s="1093"/>
      <c r="CD119" s="1093"/>
      <c r="CE119" s="1093"/>
      <c r="CF119" s="1094"/>
      <c r="CG119" s="1095"/>
      <c r="CH119" s="1095"/>
      <c r="CI119" s="1095"/>
      <c r="CJ119" s="1096"/>
      <c r="CK119" s="1042"/>
      <c r="CL119" s="1043"/>
      <c r="CM119" s="1097" t="s">
        <v>464</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137</v>
      </c>
      <c r="DH119" s="1079"/>
      <c r="DI119" s="1079"/>
      <c r="DJ119" s="1079"/>
      <c r="DK119" s="1080"/>
      <c r="DL119" s="1078" t="s">
        <v>137</v>
      </c>
      <c r="DM119" s="1079"/>
      <c r="DN119" s="1079"/>
      <c r="DO119" s="1079"/>
      <c r="DP119" s="1080"/>
      <c r="DQ119" s="1078" t="s">
        <v>137</v>
      </c>
      <c r="DR119" s="1079"/>
      <c r="DS119" s="1079"/>
      <c r="DT119" s="1079"/>
      <c r="DU119" s="1080"/>
      <c r="DV119" s="1081" t="s">
        <v>137</v>
      </c>
      <c r="DW119" s="1082"/>
      <c r="DX119" s="1082"/>
      <c r="DY119" s="1082"/>
      <c r="DZ119" s="1083"/>
    </row>
    <row r="120" spans="1:130" s="248" customFormat="1" ht="26.25" customHeight="1" x14ac:dyDescent="0.15">
      <c r="A120" s="1154"/>
      <c r="B120" s="1041"/>
      <c r="C120" s="1011" t="s">
        <v>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137</v>
      </c>
      <c r="AB120" s="1054"/>
      <c r="AC120" s="1054"/>
      <c r="AD120" s="1054"/>
      <c r="AE120" s="1055"/>
      <c r="AF120" s="1056" t="s">
        <v>137</v>
      </c>
      <c r="AG120" s="1054"/>
      <c r="AH120" s="1054"/>
      <c r="AI120" s="1054"/>
      <c r="AJ120" s="1055"/>
      <c r="AK120" s="1056" t="s">
        <v>137</v>
      </c>
      <c r="AL120" s="1054"/>
      <c r="AM120" s="1054"/>
      <c r="AN120" s="1054"/>
      <c r="AO120" s="1055"/>
      <c r="AP120" s="1057" t="s">
        <v>137</v>
      </c>
      <c r="AQ120" s="1058"/>
      <c r="AR120" s="1058"/>
      <c r="AS120" s="1058"/>
      <c r="AT120" s="1059"/>
      <c r="AU120" s="1084" t="s">
        <v>465</v>
      </c>
      <c r="AV120" s="1085"/>
      <c r="AW120" s="1085"/>
      <c r="AX120" s="1085"/>
      <c r="AY120" s="1086"/>
      <c r="AZ120" s="1035" t="s">
        <v>466</v>
      </c>
      <c r="BA120" s="984"/>
      <c r="BB120" s="984"/>
      <c r="BC120" s="984"/>
      <c r="BD120" s="984"/>
      <c r="BE120" s="984"/>
      <c r="BF120" s="984"/>
      <c r="BG120" s="984"/>
      <c r="BH120" s="984"/>
      <c r="BI120" s="984"/>
      <c r="BJ120" s="984"/>
      <c r="BK120" s="984"/>
      <c r="BL120" s="984"/>
      <c r="BM120" s="984"/>
      <c r="BN120" s="984"/>
      <c r="BO120" s="984"/>
      <c r="BP120" s="985"/>
      <c r="BQ120" s="1021">
        <v>2334173</v>
      </c>
      <c r="BR120" s="1022"/>
      <c r="BS120" s="1022"/>
      <c r="BT120" s="1022"/>
      <c r="BU120" s="1022"/>
      <c r="BV120" s="1022">
        <v>3208547</v>
      </c>
      <c r="BW120" s="1022"/>
      <c r="BX120" s="1022"/>
      <c r="BY120" s="1022"/>
      <c r="BZ120" s="1022"/>
      <c r="CA120" s="1022">
        <v>3297584</v>
      </c>
      <c r="CB120" s="1022"/>
      <c r="CC120" s="1022"/>
      <c r="CD120" s="1022"/>
      <c r="CE120" s="1022"/>
      <c r="CF120" s="1036">
        <v>48.9</v>
      </c>
      <c r="CG120" s="1037"/>
      <c r="CH120" s="1037"/>
      <c r="CI120" s="1037"/>
      <c r="CJ120" s="1037"/>
      <c r="CK120" s="1102" t="s">
        <v>467</v>
      </c>
      <c r="CL120" s="1103"/>
      <c r="CM120" s="1103"/>
      <c r="CN120" s="1103"/>
      <c r="CO120" s="1104"/>
      <c r="CP120" s="1110" t="s">
        <v>407</v>
      </c>
      <c r="CQ120" s="1111"/>
      <c r="CR120" s="1111"/>
      <c r="CS120" s="1111"/>
      <c r="CT120" s="1111"/>
      <c r="CU120" s="1111"/>
      <c r="CV120" s="1111"/>
      <c r="CW120" s="1111"/>
      <c r="CX120" s="1111"/>
      <c r="CY120" s="1111"/>
      <c r="CZ120" s="1111"/>
      <c r="DA120" s="1111"/>
      <c r="DB120" s="1111"/>
      <c r="DC120" s="1111"/>
      <c r="DD120" s="1111"/>
      <c r="DE120" s="1111"/>
      <c r="DF120" s="1112"/>
      <c r="DG120" s="1021" t="s">
        <v>137</v>
      </c>
      <c r="DH120" s="1022"/>
      <c r="DI120" s="1022"/>
      <c r="DJ120" s="1022"/>
      <c r="DK120" s="1022"/>
      <c r="DL120" s="1022" t="s">
        <v>137</v>
      </c>
      <c r="DM120" s="1022"/>
      <c r="DN120" s="1022"/>
      <c r="DO120" s="1022"/>
      <c r="DP120" s="1022"/>
      <c r="DQ120" s="1022">
        <v>5375693</v>
      </c>
      <c r="DR120" s="1022"/>
      <c r="DS120" s="1022"/>
      <c r="DT120" s="1022"/>
      <c r="DU120" s="1022"/>
      <c r="DV120" s="1023">
        <v>79.7</v>
      </c>
      <c r="DW120" s="1023"/>
      <c r="DX120" s="1023"/>
      <c r="DY120" s="1023"/>
      <c r="DZ120" s="1024"/>
    </row>
    <row r="121" spans="1:130" s="248" customFormat="1" ht="26.25" customHeight="1" x14ac:dyDescent="0.15">
      <c r="A121" s="1154"/>
      <c r="B121" s="1041"/>
      <c r="C121" s="1062" t="s">
        <v>468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137</v>
      </c>
      <c r="AB121" s="1054"/>
      <c r="AC121" s="1054"/>
      <c r="AD121" s="1054"/>
      <c r="AE121" s="1055"/>
      <c r="AF121" s="1056" t="s">
        <v>137</v>
      </c>
      <c r="AG121" s="1054"/>
      <c r="AH121" s="1054"/>
      <c r="AI121" s="1054"/>
      <c r="AJ121" s="1055"/>
      <c r="AK121" s="1056" t="s">
        <v>137</v>
      </c>
      <c r="AL121" s="1054"/>
      <c r="AM121" s="1054"/>
      <c r="AN121" s="1054"/>
      <c r="AO121" s="1055"/>
      <c r="AP121" s="1057" t="s">
        <v>137</v>
      </c>
      <c r="AQ121" s="1058"/>
      <c r="AR121" s="1058"/>
      <c r="AS121" s="1058"/>
      <c r="AT121" s="1059"/>
      <c r="AU121" s="1087"/>
      <c r="AV121" s="1088"/>
      <c r="AW121" s="1088"/>
      <c r="AX121" s="1088"/>
      <c r="AY121" s="1089"/>
      <c r="AZ121" s="1044" t="s">
        <v>469</v>
      </c>
      <c r="BA121" s="1045"/>
      <c r="BB121" s="1045"/>
      <c r="BC121" s="1045"/>
      <c r="BD121" s="1045"/>
      <c r="BE121" s="1045"/>
      <c r="BF121" s="1045"/>
      <c r="BG121" s="1045"/>
      <c r="BH121" s="1045"/>
      <c r="BI121" s="1045"/>
      <c r="BJ121" s="1045"/>
      <c r="BK121" s="1045"/>
      <c r="BL121" s="1045"/>
      <c r="BM121" s="1045"/>
      <c r="BN121" s="1045"/>
      <c r="BO121" s="1045"/>
      <c r="BP121" s="1046"/>
      <c r="BQ121" s="1014">
        <v>721625</v>
      </c>
      <c r="BR121" s="1015"/>
      <c r="BS121" s="1015"/>
      <c r="BT121" s="1015"/>
      <c r="BU121" s="1015"/>
      <c r="BV121" s="1015">
        <v>739944</v>
      </c>
      <c r="BW121" s="1015"/>
      <c r="BX121" s="1015"/>
      <c r="BY121" s="1015"/>
      <c r="BZ121" s="1015"/>
      <c r="CA121" s="1015">
        <v>786122</v>
      </c>
      <c r="CB121" s="1015"/>
      <c r="CC121" s="1015"/>
      <c r="CD121" s="1015"/>
      <c r="CE121" s="1015"/>
      <c r="CF121" s="1009">
        <v>11.7</v>
      </c>
      <c r="CG121" s="1010"/>
      <c r="CH121" s="1010"/>
      <c r="CI121" s="1010"/>
      <c r="CJ121" s="1010"/>
      <c r="CK121" s="1105"/>
      <c r="CL121" s="1106"/>
      <c r="CM121" s="1106"/>
      <c r="CN121" s="1106"/>
      <c r="CO121" s="1107"/>
      <c r="CP121" s="1115" t="s">
        <v>470</v>
      </c>
      <c r="CQ121" s="1116"/>
      <c r="CR121" s="1116"/>
      <c r="CS121" s="1116"/>
      <c r="CT121" s="1116"/>
      <c r="CU121" s="1116"/>
      <c r="CV121" s="1116"/>
      <c r="CW121" s="1116"/>
      <c r="CX121" s="1116"/>
      <c r="CY121" s="1116"/>
      <c r="CZ121" s="1116"/>
      <c r="DA121" s="1116"/>
      <c r="DB121" s="1116"/>
      <c r="DC121" s="1116"/>
      <c r="DD121" s="1116"/>
      <c r="DE121" s="1116"/>
      <c r="DF121" s="1117"/>
      <c r="DG121" s="1014" t="s">
        <v>137</v>
      </c>
      <c r="DH121" s="1015"/>
      <c r="DI121" s="1015"/>
      <c r="DJ121" s="1015"/>
      <c r="DK121" s="1015"/>
      <c r="DL121" s="1015" t="s">
        <v>137</v>
      </c>
      <c r="DM121" s="1015"/>
      <c r="DN121" s="1015"/>
      <c r="DO121" s="1015"/>
      <c r="DP121" s="1015"/>
      <c r="DQ121" s="1015" t="s">
        <v>137</v>
      </c>
      <c r="DR121" s="1015"/>
      <c r="DS121" s="1015"/>
      <c r="DT121" s="1015"/>
      <c r="DU121" s="1015"/>
      <c r="DV121" s="1016" t="s">
        <v>137</v>
      </c>
      <c r="DW121" s="1016"/>
      <c r="DX121" s="1016"/>
      <c r="DY121" s="1016"/>
      <c r="DZ121" s="1017"/>
    </row>
    <row r="122" spans="1:130" s="248" customFormat="1" ht="26.25" customHeight="1" x14ac:dyDescent="0.15">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137</v>
      </c>
      <c r="AB122" s="1054"/>
      <c r="AC122" s="1054"/>
      <c r="AD122" s="1054"/>
      <c r="AE122" s="1055"/>
      <c r="AF122" s="1056" t="s">
        <v>137</v>
      </c>
      <c r="AG122" s="1054"/>
      <c r="AH122" s="1054"/>
      <c r="AI122" s="1054"/>
      <c r="AJ122" s="1055"/>
      <c r="AK122" s="1056" t="s">
        <v>137</v>
      </c>
      <c r="AL122" s="1054"/>
      <c r="AM122" s="1054"/>
      <c r="AN122" s="1054"/>
      <c r="AO122" s="1055"/>
      <c r="AP122" s="1057" t="s">
        <v>137</v>
      </c>
      <c r="AQ122" s="1058"/>
      <c r="AR122" s="1058"/>
      <c r="AS122" s="1058"/>
      <c r="AT122" s="1059"/>
      <c r="AU122" s="1087"/>
      <c r="AV122" s="1088"/>
      <c r="AW122" s="1088"/>
      <c r="AX122" s="1088"/>
      <c r="AY122" s="1089"/>
      <c r="AZ122" s="1069" t="s">
        <v>471</v>
      </c>
      <c r="BA122" s="1060"/>
      <c r="BB122" s="1060"/>
      <c r="BC122" s="1060"/>
      <c r="BD122" s="1060"/>
      <c r="BE122" s="1060"/>
      <c r="BF122" s="1060"/>
      <c r="BG122" s="1060"/>
      <c r="BH122" s="1060"/>
      <c r="BI122" s="1060"/>
      <c r="BJ122" s="1060"/>
      <c r="BK122" s="1060"/>
      <c r="BL122" s="1060"/>
      <c r="BM122" s="1060"/>
      <c r="BN122" s="1060"/>
      <c r="BO122" s="1060"/>
      <c r="BP122" s="1061"/>
      <c r="BQ122" s="1092">
        <v>11403237</v>
      </c>
      <c r="BR122" s="1093"/>
      <c r="BS122" s="1093"/>
      <c r="BT122" s="1093"/>
      <c r="BU122" s="1093"/>
      <c r="BV122" s="1093">
        <v>11255582</v>
      </c>
      <c r="BW122" s="1093"/>
      <c r="BX122" s="1093"/>
      <c r="BY122" s="1093"/>
      <c r="BZ122" s="1093"/>
      <c r="CA122" s="1093">
        <v>11185237</v>
      </c>
      <c r="CB122" s="1093"/>
      <c r="CC122" s="1093"/>
      <c r="CD122" s="1093"/>
      <c r="CE122" s="1093"/>
      <c r="CF122" s="1113">
        <v>165.9</v>
      </c>
      <c r="CG122" s="1114"/>
      <c r="CH122" s="1114"/>
      <c r="CI122" s="1114"/>
      <c r="CJ122" s="1114"/>
      <c r="CK122" s="1105"/>
      <c r="CL122" s="1106"/>
      <c r="CM122" s="1106"/>
      <c r="CN122" s="1106"/>
      <c r="CO122" s="1107"/>
      <c r="CP122" s="1115" t="s">
        <v>472</v>
      </c>
      <c r="CQ122" s="1116"/>
      <c r="CR122" s="1116"/>
      <c r="CS122" s="1116"/>
      <c r="CT122" s="1116"/>
      <c r="CU122" s="1116"/>
      <c r="CV122" s="1116"/>
      <c r="CW122" s="1116"/>
      <c r="CX122" s="1116"/>
      <c r="CY122" s="1116"/>
      <c r="CZ122" s="1116"/>
      <c r="DA122" s="1116"/>
      <c r="DB122" s="1116"/>
      <c r="DC122" s="1116"/>
      <c r="DD122" s="1116"/>
      <c r="DE122" s="1116"/>
      <c r="DF122" s="1117"/>
      <c r="DG122" s="1014" t="s">
        <v>137</v>
      </c>
      <c r="DH122" s="1015"/>
      <c r="DI122" s="1015"/>
      <c r="DJ122" s="1015"/>
      <c r="DK122" s="1015"/>
      <c r="DL122" s="1015" t="s">
        <v>137</v>
      </c>
      <c r="DM122" s="1015"/>
      <c r="DN122" s="1015"/>
      <c r="DO122" s="1015"/>
      <c r="DP122" s="1015"/>
      <c r="DQ122" s="1015" t="s">
        <v>137</v>
      </c>
      <c r="DR122" s="1015"/>
      <c r="DS122" s="1015"/>
      <c r="DT122" s="1015"/>
      <c r="DU122" s="1015"/>
      <c r="DV122" s="1016" t="s">
        <v>137</v>
      </c>
      <c r="DW122" s="1016"/>
      <c r="DX122" s="1016"/>
      <c r="DY122" s="1016"/>
      <c r="DZ122" s="1017"/>
    </row>
    <row r="123" spans="1:130" s="248" customFormat="1" ht="26.25" customHeight="1" x14ac:dyDescent="0.15">
      <c r="A123" s="1154"/>
      <c r="B123" s="1041"/>
      <c r="C123" s="1011" t="s">
        <v>456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137</v>
      </c>
      <c r="AB123" s="1054"/>
      <c r="AC123" s="1054"/>
      <c r="AD123" s="1054"/>
      <c r="AE123" s="1055"/>
      <c r="AF123" s="1056" t="s">
        <v>137</v>
      </c>
      <c r="AG123" s="1054"/>
      <c r="AH123" s="1054"/>
      <c r="AI123" s="1054"/>
      <c r="AJ123" s="1055"/>
      <c r="AK123" s="1056" t="s">
        <v>137</v>
      </c>
      <c r="AL123" s="1054"/>
      <c r="AM123" s="1054"/>
      <c r="AN123" s="1054"/>
      <c r="AO123" s="1055"/>
      <c r="AP123" s="1057" t="s">
        <v>137</v>
      </c>
      <c r="AQ123" s="1058"/>
      <c r="AR123" s="1058"/>
      <c r="AS123" s="1058"/>
      <c r="AT123" s="1059"/>
      <c r="AU123" s="1090"/>
      <c r="AV123" s="1091"/>
      <c r="AW123" s="1091"/>
      <c r="AX123" s="1091"/>
      <c r="AY123" s="1091"/>
      <c r="AZ123" s="279" t="s">
        <v>185</v>
      </c>
      <c r="BA123" s="279"/>
      <c r="BB123" s="279"/>
      <c r="BC123" s="279"/>
      <c r="BD123" s="279"/>
      <c r="BE123" s="279"/>
      <c r="BF123" s="279"/>
      <c r="BG123" s="279"/>
      <c r="BH123" s="279"/>
      <c r="BI123" s="279"/>
      <c r="BJ123" s="279"/>
      <c r="BK123" s="279"/>
      <c r="BL123" s="279"/>
      <c r="BM123" s="279"/>
      <c r="BN123" s="279"/>
      <c r="BO123" s="1070" t="s">
        <v>473</v>
      </c>
      <c r="BP123" s="1101"/>
      <c r="BQ123" s="1160">
        <v>14459035</v>
      </c>
      <c r="BR123" s="1161"/>
      <c r="BS123" s="1161"/>
      <c r="BT123" s="1161"/>
      <c r="BU123" s="1161"/>
      <c r="BV123" s="1161">
        <v>15204073</v>
      </c>
      <c r="BW123" s="1161"/>
      <c r="BX123" s="1161"/>
      <c r="BY123" s="1161"/>
      <c r="BZ123" s="1161"/>
      <c r="CA123" s="1161">
        <v>15268943</v>
      </c>
      <c r="CB123" s="1161"/>
      <c r="CC123" s="1161"/>
      <c r="CD123" s="1161"/>
      <c r="CE123" s="1161"/>
      <c r="CF123" s="1094"/>
      <c r="CG123" s="1095"/>
      <c r="CH123" s="1095"/>
      <c r="CI123" s="1095"/>
      <c r="CJ123" s="1096"/>
      <c r="CK123" s="1105"/>
      <c r="CL123" s="1106"/>
      <c r="CM123" s="1106"/>
      <c r="CN123" s="1106"/>
      <c r="CO123" s="1107"/>
      <c r="CP123" s="1115" t="s">
        <v>474</v>
      </c>
      <c r="CQ123" s="1116"/>
      <c r="CR123" s="1116"/>
      <c r="CS123" s="1116"/>
      <c r="CT123" s="1116"/>
      <c r="CU123" s="1116"/>
      <c r="CV123" s="1116"/>
      <c r="CW123" s="1116"/>
      <c r="CX123" s="1116"/>
      <c r="CY123" s="1116"/>
      <c r="CZ123" s="1116"/>
      <c r="DA123" s="1116"/>
      <c r="DB123" s="1116"/>
      <c r="DC123" s="1116"/>
      <c r="DD123" s="1116"/>
      <c r="DE123" s="1116"/>
      <c r="DF123" s="1117"/>
      <c r="DG123" s="1053" t="s">
        <v>462</v>
      </c>
      <c r="DH123" s="1054"/>
      <c r="DI123" s="1054"/>
      <c r="DJ123" s="1054"/>
      <c r="DK123" s="1055"/>
      <c r="DL123" s="1056" t="s">
        <v>137</v>
      </c>
      <c r="DM123" s="1054"/>
      <c r="DN123" s="1054"/>
      <c r="DO123" s="1054"/>
      <c r="DP123" s="1055"/>
      <c r="DQ123" s="1056" t="s">
        <v>462</v>
      </c>
      <c r="DR123" s="1054"/>
      <c r="DS123" s="1054"/>
      <c r="DT123" s="1054"/>
      <c r="DU123" s="1055"/>
      <c r="DV123" s="1057" t="s">
        <v>137</v>
      </c>
      <c r="DW123" s="1058"/>
      <c r="DX123" s="1058"/>
      <c r="DY123" s="1058"/>
      <c r="DZ123" s="1059"/>
    </row>
    <row r="124" spans="1:130" s="248" customFormat="1" ht="26.25" customHeight="1" thickBot="1" x14ac:dyDescent="0.2">
      <c r="A124" s="1154"/>
      <c r="B124" s="1041"/>
      <c r="C124" s="1011" t="s">
        <v>459</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137</v>
      </c>
      <c r="AB124" s="1054"/>
      <c r="AC124" s="1054"/>
      <c r="AD124" s="1054"/>
      <c r="AE124" s="1055"/>
      <c r="AF124" s="1056" t="s">
        <v>462</v>
      </c>
      <c r="AG124" s="1054"/>
      <c r="AH124" s="1054"/>
      <c r="AI124" s="1054"/>
      <c r="AJ124" s="1055"/>
      <c r="AK124" s="1056" t="s">
        <v>137</v>
      </c>
      <c r="AL124" s="1054"/>
      <c r="AM124" s="1054"/>
      <c r="AN124" s="1054"/>
      <c r="AO124" s="1055"/>
      <c r="AP124" s="1057" t="s">
        <v>137</v>
      </c>
      <c r="AQ124" s="1058"/>
      <c r="AR124" s="1058"/>
      <c r="AS124" s="1058"/>
      <c r="AT124" s="1059"/>
      <c r="AU124" s="1156" t="s">
        <v>475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7.7</v>
      </c>
      <c r="BR124" s="1123"/>
      <c r="BS124" s="1123"/>
      <c r="BT124" s="1123"/>
      <c r="BU124" s="1123"/>
      <c r="BV124" s="1123" t="s">
        <v>137</v>
      </c>
      <c r="BW124" s="1123"/>
      <c r="BX124" s="1123"/>
      <c r="BY124" s="1123"/>
      <c r="BZ124" s="1123"/>
      <c r="CA124" s="1123" t="s">
        <v>137</v>
      </c>
      <c r="CB124" s="1123"/>
      <c r="CC124" s="1123"/>
      <c r="CD124" s="1123"/>
      <c r="CE124" s="1123"/>
      <c r="CF124" s="1124"/>
      <c r="CG124" s="1125"/>
      <c r="CH124" s="1125"/>
      <c r="CI124" s="1125"/>
      <c r="CJ124" s="1126"/>
      <c r="CK124" s="1108"/>
      <c r="CL124" s="1108"/>
      <c r="CM124" s="1108"/>
      <c r="CN124" s="1108"/>
      <c r="CO124" s="1109"/>
      <c r="CP124" s="1115" t="s">
        <v>476</v>
      </c>
      <c r="CQ124" s="1116"/>
      <c r="CR124" s="1116"/>
      <c r="CS124" s="1116"/>
      <c r="CT124" s="1116"/>
      <c r="CU124" s="1116"/>
      <c r="CV124" s="1116"/>
      <c r="CW124" s="1116"/>
      <c r="CX124" s="1116"/>
      <c r="CY124" s="1116"/>
      <c r="CZ124" s="1116"/>
      <c r="DA124" s="1116"/>
      <c r="DB124" s="1116"/>
      <c r="DC124" s="1116"/>
      <c r="DD124" s="1116"/>
      <c r="DE124" s="1116"/>
      <c r="DF124" s="1117"/>
      <c r="DG124" s="1100">
        <v>5047150</v>
      </c>
      <c r="DH124" s="1079"/>
      <c r="DI124" s="1079"/>
      <c r="DJ124" s="1079"/>
      <c r="DK124" s="1080"/>
      <c r="DL124" s="1078">
        <v>5201291</v>
      </c>
      <c r="DM124" s="1079"/>
      <c r="DN124" s="1079"/>
      <c r="DO124" s="1079"/>
      <c r="DP124" s="1080"/>
      <c r="DQ124" s="1078" t="s">
        <v>137</v>
      </c>
      <c r="DR124" s="1079"/>
      <c r="DS124" s="1079"/>
      <c r="DT124" s="1079"/>
      <c r="DU124" s="1080"/>
      <c r="DV124" s="1081" t="s">
        <v>137</v>
      </c>
      <c r="DW124" s="1082"/>
      <c r="DX124" s="1082"/>
      <c r="DY124" s="1082"/>
      <c r="DZ124" s="1083"/>
    </row>
    <row r="125" spans="1:130" s="248" customFormat="1" ht="26.25" customHeight="1" x14ac:dyDescent="0.15">
      <c r="A125" s="1154"/>
      <c r="B125" s="1041"/>
      <c r="C125" s="1011" t="s">
        <v>461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137</v>
      </c>
      <c r="AB125" s="1054"/>
      <c r="AC125" s="1054"/>
      <c r="AD125" s="1054"/>
      <c r="AE125" s="1055"/>
      <c r="AF125" s="1056" t="s">
        <v>137</v>
      </c>
      <c r="AG125" s="1054"/>
      <c r="AH125" s="1054"/>
      <c r="AI125" s="1054"/>
      <c r="AJ125" s="1055"/>
      <c r="AK125" s="1056" t="s">
        <v>137</v>
      </c>
      <c r="AL125" s="1054"/>
      <c r="AM125" s="1054"/>
      <c r="AN125" s="1054"/>
      <c r="AO125" s="1055"/>
      <c r="AP125" s="1057" t="s">
        <v>137</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477</v>
      </c>
      <c r="CL125" s="1103"/>
      <c r="CM125" s="1103"/>
      <c r="CN125" s="1103"/>
      <c r="CO125" s="1104"/>
      <c r="CP125" s="1035" t="s">
        <v>478</v>
      </c>
      <c r="CQ125" s="984"/>
      <c r="CR125" s="984"/>
      <c r="CS125" s="984"/>
      <c r="CT125" s="984"/>
      <c r="CU125" s="984"/>
      <c r="CV125" s="984"/>
      <c r="CW125" s="984"/>
      <c r="CX125" s="984"/>
      <c r="CY125" s="984"/>
      <c r="CZ125" s="984"/>
      <c r="DA125" s="984"/>
      <c r="DB125" s="984"/>
      <c r="DC125" s="984"/>
      <c r="DD125" s="984"/>
      <c r="DE125" s="984"/>
      <c r="DF125" s="985"/>
      <c r="DG125" s="1021" t="s">
        <v>137</v>
      </c>
      <c r="DH125" s="1022"/>
      <c r="DI125" s="1022"/>
      <c r="DJ125" s="1022"/>
      <c r="DK125" s="1022"/>
      <c r="DL125" s="1022" t="s">
        <v>137</v>
      </c>
      <c r="DM125" s="1022"/>
      <c r="DN125" s="1022"/>
      <c r="DO125" s="1022"/>
      <c r="DP125" s="1022"/>
      <c r="DQ125" s="1022" t="s">
        <v>137</v>
      </c>
      <c r="DR125" s="1022"/>
      <c r="DS125" s="1022"/>
      <c r="DT125" s="1022"/>
      <c r="DU125" s="1022"/>
      <c r="DV125" s="1023" t="s">
        <v>137</v>
      </c>
      <c r="DW125" s="1023"/>
      <c r="DX125" s="1023"/>
      <c r="DY125" s="1023"/>
      <c r="DZ125" s="1024"/>
    </row>
    <row r="126" spans="1:130" s="248" customFormat="1" ht="26.25" customHeight="1" thickBot="1" x14ac:dyDescent="0.2">
      <c r="A126" s="1154"/>
      <c r="B126" s="1041"/>
      <c r="C126" s="1011" t="s">
        <v>464</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137</v>
      </c>
      <c r="AB126" s="1054"/>
      <c r="AC126" s="1054"/>
      <c r="AD126" s="1054"/>
      <c r="AE126" s="1055"/>
      <c r="AF126" s="1056" t="s">
        <v>137</v>
      </c>
      <c r="AG126" s="1054"/>
      <c r="AH126" s="1054"/>
      <c r="AI126" s="1054"/>
      <c r="AJ126" s="1055"/>
      <c r="AK126" s="1056" t="s">
        <v>137</v>
      </c>
      <c r="AL126" s="1054"/>
      <c r="AM126" s="1054"/>
      <c r="AN126" s="1054"/>
      <c r="AO126" s="1055"/>
      <c r="AP126" s="1057" t="s">
        <v>137</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479</v>
      </c>
      <c r="CQ126" s="1045"/>
      <c r="CR126" s="1045"/>
      <c r="CS126" s="1045"/>
      <c r="CT126" s="1045"/>
      <c r="CU126" s="1045"/>
      <c r="CV126" s="1045"/>
      <c r="CW126" s="1045"/>
      <c r="CX126" s="1045"/>
      <c r="CY126" s="1045"/>
      <c r="CZ126" s="1045"/>
      <c r="DA126" s="1045"/>
      <c r="DB126" s="1045"/>
      <c r="DC126" s="1045"/>
      <c r="DD126" s="1045"/>
      <c r="DE126" s="1045"/>
      <c r="DF126" s="1046"/>
      <c r="DG126" s="1014" t="s">
        <v>137</v>
      </c>
      <c r="DH126" s="1015"/>
      <c r="DI126" s="1015"/>
      <c r="DJ126" s="1015"/>
      <c r="DK126" s="1015"/>
      <c r="DL126" s="1015" t="s">
        <v>137</v>
      </c>
      <c r="DM126" s="1015"/>
      <c r="DN126" s="1015"/>
      <c r="DO126" s="1015"/>
      <c r="DP126" s="1015"/>
      <c r="DQ126" s="1015" t="s">
        <v>137</v>
      </c>
      <c r="DR126" s="1015"/>
      <c r="DS126" s="1015"/>
      <c r="DT126" s="1015"/>
      <c r="DU126" s="1015"/>
      <c r="DV126" s="1016" t="s">
        <v>137</v>
      </c>
      <c r="DW126" s="1016"/>
      <c r="DX126" s="1016"/>
      <c r="DY126" s="1016"/>
      <c r="DZ126" s="1017"/>
    </row>
    <row r="127" spans="1:130" s="248" customFormat="1" ht="26.25" customHeight="1" x14ac:dyDescent="0.15">
      <c r="A127" s="1155"/>
      <c r="B127" s="1043"/>
      <c r="C127" s="1097" t="s">
        <v>480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137</v>
      </c>
      <c r="AB127" s="1054"/>
      <c r="AC127" s="1054"/>
      <c r="AD127" s="1054"/>
      <c r="AE127" s="1055"/>
      <c r="AF127" s="1056" t="s">
        <v>137</v>
      </c>
      <c r="AG127" s="1054"/>
      <c r="AH127" s="1054"/>
      <c r="AI127" s="1054"/>
      <c r="AJ127" s="1055"/>
      <c r="AK127" s="1056" t="s">
        <v>137</v>
      </c>
      <c r="AL127" s="1054"/>
      <c r="AM127" s="1054"/>
      <c r="AN127" s="1054"/>
      <c r="AO127" s="1055"/>
      <c r="AP127" s="1057" t="s">
        <v>137</v>
      </c>
      <c r="AQ127" s="1058"/>
      <c r="AR127" s="1058"/>
      <c r="AS127" s="1058"/>
      <c r="AT127" s="1059"/>
      <c r="AU127" s="284"/>
      <c r="AV127" s="284"/>
      <c r="AW127" s="284"/>
      <c r="AX127" s="1127" t="s">
        <v>481</v>
      </c>
      <c r="AY127" s="1128"/>
      <c r="AZ127" s="1128"/>
      <c r="BA127" s="1128"/>
      <c r="BB127" s="1128"/>
      <c r="BC127" s="1128"/>
      <c r="BD127" s="1128"/>
      <c r="BE127" s="1129"/>
      <c r="BF127" s="1130" t="s">
        <v>482</v>
      </c>
      <c r="BG127" s="1128"/>
      <c r="BH127" s="1128"/>
      <c r="BI127" s="1128"/>
      <c r="BJ127" s="1128"/>
      <c r="BK127" s="1128"/>
      <c r="BL127" s="1129"/>
      <c r="BM127" s="1130" t="s">
        <v>483</v>
      </c>
      <c r="BN127" s="1128"/>
      <c r="BO127" s="1128"/>
      <c r="BP127" s="1128"/>
      <c r="BQ127" s="1128"/>
      <c r="BR127" s="1128"/>
      <c r="BS127" s="1129"/>
      <c r="BT127" s="1130" t="s">
        <v>484</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485</v>
      </c>
      <c r="CQ127" s="1045"/>
      <c r="CR127" s="1045"/>
      <c r="CS127" s="1045"/>
      <c r="CT127" s="1045"/>
      <c r="CU127" s="1045"/>
      <c r="CV127" s="1045"/>
      <c r="CW127" s="1045"/>
      <c r="CX127" s="1045"/>
      <c r="CY127" s="1045"/>
      <c r="CZ127" s="1045"/>
      <c r="DA127" s="1045"/>
      <c r="DB127" s="1045"/>
      <c r="DC127" s="1045"/>
      <c r="DD127" s="1045"/>
      <c r="DE127" s="1045"/>
      <c r="DF127" s="1046"/>
      <c r="DG127" s="1014" t="s">
        <v>137</v>
      </c>
      <c r="DH127" s="1015"/>
      <c r="DI127" s="1015"/>
      <c r="DJ127" s="1015"/>
      <c r="DK127" s="1015"/>
      <c r="DL127" s="1015" t="s">
        <v>137</v>
      </c>
      <c r="DM127" s="1015"/>
      <c r="DN127" s="1015"/>
      <c r="DO127" s="1015"/>
      <c r="DP127" s="1015"/>
      <c r="DQ127" s="1015" t="s">
        <v>462</v>
      </c>
      <c r="DR127" s="1015"/>
      <c r="DS127" s="1015"/>
      <c r="DT127" s="1015"/>
      <c r="DU127" s="1015"/>
      <c r="DV127" s="1016" t="s">
        <v>137</v>
      </c>
      <c r="DW127" s="1016"/>
      <c r="DX127" s="1016"/>
      <c r="DY127" s="1016"/>
      <c r="DZ127" s="1017"/>
    </row>
    <row r="128" spans="1:130" s="248" customFormat="1" ht="26.25" customHeight="1" thickBot="1" x14ac:dyDescent="0.2">
      <c r="A128" s="1138" t="s">
        <v>486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487</v>
      </c>
      <c r="X128" s="1140"/>
      <c r="Y128" s="1140"/>
      <c r="Z128" s="1141"/>
      <c r="AA128" s="1142">
        <v>75920</v>
      </c>
      <c r="AB128" s="1143"/>
      <c r="AC128" s="1143"/>
      <c r="AD128" s="1143"/>
      <c r="AE128" s="1144"/>
      <c r="AF128" s="1145">
        <v>94578</v>
      </c>
      <c r="AG128" s="1143"/>
      <c r="AH128" s="1143"/>
      <c r="AI128" s="1143"/>
      <c r="AJ128" s="1144"/>
      <c r="AK128" s="1145">
        <v>77918</v>
      </c>
      <c r="AL128" s="1143"/>
      <c r="AM128" s="1143"/>
      <c r="AN128" s="1143"/>
      <c r="AO128" s="1144"/>
      <c r="AP128" s="1146"/>
      <c r="AQ128" s="1147"/>
      <c r="AR128" s="1147"/>
      <c r="AS128" s="1147"/>
      <c r="AT128" s="1148"/>
      <c r="AU128" s="284"/>
      <c r="AV128" s="284"/>
      <c r="AW128" s="284"/>
      <c r="AX128" s="983" t="s">
        <v>488</v>
      </c>
      <c r="AY128" s="984"/>
      <c r="AZ128" s="984"/>
      <c r="BA128" s="984"/>
      <c r="BB128" s="984"/>
      <c r="BC128" s="984"/>
      <c r="BD128" s="984"/>
      <c r="BE128" s="985"/>
      <c r="BF128" s="1149" t="s">
        <v>137</v>
      </c>
      <c r="BG128" s="1150"/>
      <c r="BH128" s="1150"/>
      <c r="BI128" s="1150"/>
      <c r="BJ128" s="1150"/>
      <c r="BK128" s="1150"/>
      <c r="BL128" s="1151"/>
      <c r="BM128" s="1149">
        <v>13.86</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489</v>
      </c>
      <c r="CQ128" s="1132"/>
      <c r="CR128" s="1132"/>
      <c r="CS128" s="1132"/>
      <c r="CT128" s="1132"/>
      <c r="CU128" s="1132"/>
      <c r="CV128" s="1132"/>
      <c r="CW128" s="1132"/>
      <c r="CX128" s="1132"/>
      <c r="CY128" s="1132"/>
      <c r="CZ128" s="1132"/>
      <c r="DA128" s="1132"/>
      <c r="DB128" s="1132"/>
      <c r="DC128" s="1132"/>
      <c r="DD128" s="1132"/>
      <c r="DE128" s="1132"/>
      <c r="DF128" s="1133"/>
      <c r="DG128" s="1134">
        <v>4669</v>
      </c>
      <c r="DH128" s="1135"/>
      <c r="DI128" s="1135"/>
      <c r="DJ128" s="1135"/>
      <c r="DK128" s="1135"/>
      <c r="DL128" s="1135">
        <v>17601</v>
      </c>
      <c r="DM128" s="1135"/>
      <c r="DN128" s="1135"/>
      <c r="DO128" s="1135"/>
      <c r="DP128" s="1135"/>
      <c r="DQ128" s="1135">
        <v>1471</v>
      </c>
      <c r="DR128" s="1135"/>
      <c r="DS128" s="1135"/>
      <c r="DT128" s="1135"/>
      <c r="DU128" s="1135"/>
      <c r="DV128" s="1136">
        <v>0</v>
      </c>
      <c r="DW128" s="1136"/>
      <c r="DX128" s="1136"/>
      <c r="DY128" s="1136"/>
      <c r="DZ128" s="1137"/>
    </row>
    <row r="129" spans="1:131" s="248"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490</v>
      </c>
      <c r="X129" s="1169"/>
      <c r="Y129" s="1169"/>
      <c r="Z129" s="1170"/>
      <c r="AA129" s="1053">
        <v>7161651</v>
      </c>
      <c r="AB129" s="1054"/>
      <c r="AC129" s="1054"/>
      <c r="AD129" s="1054"/>
      <c r="AE129" s="1055"/>
      <c r="AF129" s="1056">
        <v>7113861</v>
      </c>
      <c r="AG129" s="1054"/>
      <c r="AH129" s="1054"/>
      <c r="AI129" s="1054"/>
      <c r="AJ129" s="1055"/>
      <c r="AK129" s="1056">
        <v>7600953</v>
      </c>
      <c r="AL129" s="1054"/>
      <c r="AM129" s="1054"/>
      <c r="AN129" s="1054"/>
      <c r="AO129" s="1055"/>
      <c r="AP129" s="1171"/>
      <c r="AQ129" s="1172"/>
      <c r="AR129" s="1172"/>
      <c r="AS129" s="1172"/>
      <c r="AT129" s="1173"/>
      <c r="AU129" s="286"/>
      <c r="AV129" s="286"/>
      <c r="AW129" s="286"/>
      <c r="AX129" s="1162" t="s">
        <v>491</v>
      </c>
      <c r="AY129" s="1045"/>
      <c r="AZ129" s="1045"/>
      <c r="BA129" s="1045"/>
      <c r="BB129" s="1045"/>
      <c r="BC129" s="1045"/>
      <c r="BD129" s="1045"/>
      <c r="BE129" s="1046"/>
      <c r="BF129" s="1163" t="s">
        <v>137</v>
      </c>
      <c r="BG129" s="1164"/>
      <c r="BH129" s="1164"/>
      <c r="BI129" s="1164"/>
      <c r="BJ129" s="1164"/>
      <c r="BK129" s="1164"/>
      <c r="BL129" s="1165"/>
      <c r="BM129" s="1163">
        <v>18.86</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492</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493</v>
      </c>
      <c r="X130" s="1169"/>
      <c r="Y130" s="1169"/>
      <c r="Z130" s="1170"/>
      <c r="AA130" s="1053">
        <v>887172</v>
      </c>
      <c r="AB130" s="1054"/>
      <c r="AC130" s="1054"/>
      <c r="AD130" s="1054"/>
      <c r="AE130" s="1055"/>
      <c r="AF130" s="1056">
        <v>885343</v>
      </c>
      <c r="AG130" s="1054"/>
      <c r="AH130" s="1054"/>
      <c r="AI130" s="1054"/>
      <c r="AJ130" s="1055"/>
      <c r="AK130" s="1056">
        <v>857343</v>
      </c>
      <c r="AL130" s="1054"/>
      <c r="AM130" s="1054"/>
      <c r="AN130" s="1054"/>
      <c r="AO130" s="1055"/>
      <c r="AP130" s="1171"/>
      <c r="AQ130" s="1172"/>
      <c r="AR130" s="1172"/>
      <c r="AS130" s="1172"/>
      <c r="AT130" s="1173"/>
      <c r="AU130" s="286"/>
      <c r="AV130" s="286"/>
      <c r="AW130" s="286"/>
      <c r="AX130" s="1162" t="s">
        <v>494</v>
      </c>
      <c r="AY130" s="1045"/>
      <c r="AZ130" s="1045"/>
      <c r="BA130" s="1045"/>
      <c r="BB130" s="1045"/>
      <c r="BC130" s="1045"/>
      <c r="BD130" s="1045"/>
      <c r="BE130" s="1046"/>
      <c r="BF130" s="1199">
        <v>4.3</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495</v>
      </c>
      <c r="X131" s="1207"/>
      <c r="Y131" s="1207"/>
      <c r="Z131" s="1208"/>
      <c r="AA131" s="1100">
        <v>6274479</v>
      </c>
      <c r="AB131" s="1079"/>
      <c r="AC131" s="1079"/>
      <c r="AD131" s="1079"/>
      <c r="AE131" s="1080"/>
      <c r="AF131" s="1078">
        <v>6228518</v>
      </c>
      <c r="AG131" s="1079"/>
      <c r="AH131" s="1079"/>
      <c r="AI131" s="1079"/>
      <c r="AJ131" s="1080"/>
      <c r="AK131" s="1078">
        <v>6743610</v>
      </c>
      <c r="AL131" s="1079"/>
      <c r="AM131" s="1079"/>
      <c r="AN131" s="1079"/>
      <c r="AO131" s="1080"/>
      <c r="AP131" s="1209"/>
      <c r="AQ131" s="1210"/>
      <c r="AR131" s="1210"/>
      <c r="AS131" s="1210"/>
      <c r="AT131" s="1211"/>
      <c r="AU131" s="286"/>
      <c r="AV131" s="286"/>
      <c r="AW131" s="286"/>
      <c r="AX131" s="1181" t="s">
        <v>496</v>
      </c>
      <c r="AY131" s="1132"/>
      <c r="AZ131" s="1132"/>
      <c r="BA131" s="1132"/>
      <c r="BB131" s="1132"/>
      <c r="BC131" s="1132"/>
      <c r="BD131" s="1132"/>
      <c r="BE131" s="1133"/>
      <c r="BF131" s="1182" t="s">
        <v>137</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497</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498</v>
      </c>
      <c r="W132" s="1192"/>
      <c r="X132" s="1192"/>
      <c r="Y132" s="1192"/>
      <c r="Z132" s="1193"/>
      <c r="AA132" s="1194">
        <v>5.0243056040000003</v>
      </c>
      <c r="AB132" s="1195"/>
      <c r="AC132" s="1195"/>
      <c r="AD132" s="1195"/>
      <c r="AE132" s="1196"/>
      <c r="AF132" s="1197">
        <v>4.1075902810000002</v>
      </c>
      <c r="AG132" s="1195"/>
      <c r="AH132" s="1195"/>
      <c r="AI132" s="1195"/>
      <c r="AJ132" s="1196"/>
      <c r="AK132" s="1197">
        <v>3.82237407</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499</v>
      </c>
      <c r="W133" s="1175"/>
      <c r="X133" s="1175"/>
      <c r="Y133" s="1175"/>
      <c r="Z133" s="1176"/>
      <c r="AA133" s="1177">
        <v>4.5</v>
      </c>
      <c r="AB133" s="1178"/>
      <c r="AC133" s="1178"/>
      <c r="AD133" s="1178"/>
      <c r="AE133" s="1179"/>
      <c r="AF133" s="1177">
        <v>4.5</v>
      </c>
      <c r="AG133" s="1178"/>
      <c r="AH133" s="1178"/>
      <c r="AI133" s="1178"/>
      <c r="AJ133" s="1179"/>
      <c r="AK133" s="1177">
        <v>4.3</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gUAxGW98nW0pco/FOsZmudrzdI2n9HfotdIwuEXitIOlK98zlUr8ci9BpfuLvrh/VmMsReI3ltSZjf/jMr5g==" saltValue="6Cx7PlV6837VsUo2M4it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ORrBn1eaov4jrzDKAYUZPCsVmZmrmMdJrJXApWUGzGeKNqypbnB8qi5fp6ywKSQvLdaxl9KxWhlczNCXdSG0Q==" saltValue="KYsE8BDHwb44gTNHLhpw+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U1pon68tHypah/33gi5tPIFUxXgfw6TvB/WMD+dEnitc3hMsW3oqJO6a/oDHfvcF9ocBuHbZjSuaOMTx/S/RQ==" saltValue="qAi5ulWbEOMeYF90NU0XU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508</v>
      </c>
      <c r="AL9" s="1215"/>
      <c r="AM9" s="1215"/>
      <c r="AN9" s="1216"/>
      <c r="AO9" s="314">
        <v>2139351</v>
      </c>
      <c r="AP9" s="314">
        <v>58939</v>
      </c>
      <c r="AQ9" s="315">
        <v>63681</v>
      </c>
      <c r="AR9" s="316">
        <v>-7.4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509</v>
      </c>
      <c r="AL10" s="1215"/>
      <c r="AM10" s="1215"/>
      <c r="AN10" s="1216"/>
      <c r="AO10" s="317">
        <v>3806</v>
      </c>
      <c r="AP10" s="317">
        <v>105</v>
      </c>
      <c r="AQ10" s="318">
        <v>8003</v>
      </c>
      <c r="AR10" s="319">
        <v>-98.7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510</v>
      </c>
      <c r="AL11" s="1215"/>
      <c r="AM11" s="1215"/>
      <c r="AN11" s="1216"/>
      <c r="AO11" s="317" t="s">
        <v>511</v>
      </c>
      <c r="AP11" s="317" t="s">
        <v>511</v>
      </c>
      <c r="AQ11" s="318">
        <v>360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512</v>
      </c>
      <c r="AL12" s="1215"/>
      <c r="AM12" s="1215"/>
      <c r="AN12" s="1216"/>
      <c r="AO12" s="317" t="s">
        <v>511</v>
      </c>
      <c r="AP12" s="317" t="s">
        <v>511</v>
      </c>
      <c r="AQ12" s="318">
        <v>18</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513</v>
      </c>
      <c r="AL13" s="1215"/>
      <c r="AM13" s="1215"/>
      <c r="AN13" s="1216"/>
      <c r="AO13" s="317">
        <v>84750</v>
      </c>
      <c r="AP13" s="317">
        <v>2335</v>
      </c>
      <c r="AQ13" s="318">
        <v>2539</v>
      </c>
      <c r="AR13" s="319">
        <v>-8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514</v>
      </c>
      <c r="AL14" s="1215"/>
      <c r="AM14" s="1215"/>
      <c r="AN14" s="1216"/>
      <c r="AO14" s="317">
        <v>46300</v>
      </c>
      <c r="AP14" s="317">
        <v>1276</v>
      </c>
      <c r="AQ14" s="318">
        <v>1117</v>
      </c>
      <c r="AR14" s="319">
        <v>14.2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515</v>
      </c>
      <c r="AL15" s="1221"/>
      <c r="AM15" s="1221"/>
      <c r="AN15" s="1222"/>
      <c r="AO15" s="317">
        <v>-147418</v>
      </c>
      <c r="AP15" s="317">
        <v>-4061</v>
      </c>
      <c r="AQ15" s="318">
        <v>-4412</v>
      </c>
      <c r="AR15" s="319">
        <v>-8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185</v>
      </c>
      <c r="AL16" s="1221"/>
      <c r="AM16" s="1221"/>
      <c r="AN16" s="1222"/>
      <c r="AO16" s="317">
        <v>2126789</v>
      </c>
      <c r="AP16" s="317">
        <v>58592</v>
      </c>
      <c r="AQ16" s="318">
        <v>71307</v>
      </c>
      <c r="AR16" s="319">
        <v>-17.8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520</v>
      </c>
      <c r="AL21" s="1224"/>
      <c r="AM21" s="1224"/>
      <c r="AN21" s="1225"/>
      <c r="AO21" s="330">
        <v>5.81</v>
      </c>
      <c r="AP21" s="331">
        <v>6.49</v>
      </c>
      <c r="AQ21" s="332">
        <v>-0.68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521</v>
      </c>
      <c r="AL22" s="1224"/>
      <c r="AM22" s="1224"/>
      <c r="AN22" s="1225"/>
      <c r="AO22" s="335">
        <v>98.1</v>
      </c>
      <c r="AP22" s="336">
        <v>97.2</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525</v>
      </c>
      <c r="AL32" s="1218"/>
      <c r="AM32" s="1218"/>
      <c r="AN32" s="1219"/>
      <c r="AO32" s="345">
        <v>895991</v>
      </c>
      <c r="AP32" s="345">
        <v>24684</v>
      </c>
      <c r="AQ32" s="346">
        <v>31105</v>
      </c>
      <c r="AR32" s="347">
        <v>-20.6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526</v>
      </c>
      <c r="AL33" s="1218"/>
      <c r="AM33" s="1218"/>
      <c r="AN33" s="1219"/>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527</v>
      </c>
      <c r="AL34" s="1218"/>
      <c r="AM34" s="1218"/>
      <c r="AN34" s="1219"/>
      <c r="AO34" s="345" t="s">
        <v>511</v>
      </c>
      <c r="AP34" s="345" t="s">
        <v>511</v>
      </c>
      <c r="AQ34" s="346">
        <v>0</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528</v>
      </c>
      <c r="AL35" s="1218"/>
      <c r="AM35" s="1218"/>
      <c r="AN35" s="1219"/>
      <c r="AO35" s="345">
        <v>297036</v>
      </c>
      <c r="AP35" s="345">
        <v>8183</v>
      </c>
      <c r="AQ35" s="346">
        <v>8747</v>
      </c>
      <c r="AR35" s="347">
        <v>-6.4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529</v>
      </c>
      <c r="AL36" s="1218"/>
      <c r="AM36" s="1218"/>
      <c r="AN36" s="1219"/>
      <c r="AO36" s="345" t="s">
        <v>511</v>
      </c>
      <c r="AP36" s="345" t="s">
        <v>511</v>
      </c>
      <c r="AQ36" s="346">
        <v>2193</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530</v>
      </c>
      <c r="AL37" s="1218"/>
      <c r="AM37" s="1218"/>
      <c r="AN37" s="1219"/>
      <c r="AO37" s="345" t="s">
        <v>511</v>
      </c>
      <c r="AP37" s="345" t="s">
        <v>511</v>
      </c>
      <c r="AQ37" s="346">
        <v>863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531</v>
      </c>
      <c r="AL38" s="1227"/>
      <c r="AM38" s="1227"/>
      <c r="AN38" s="1228"/>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532</v>
      </c>
      <c r="AL39" s="1227"/>
      <c r="AM39" s="1227"/>
      <c r="AN39" s="1228"/>
      <c r="AO39" s="345">
        <v>-77918</v>
      </c>
      <c r="AP39" s="345">
        <v>-2147</v>
      </c>
      <c r="AQ39" s="346">
        <v>-3092</v>
      </c>
      <c r="AR39" s="347">
        <v>-30.6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533</v>
      </c>
      <c r="AL40" s="1218"/>
      <c r="AM40" s="1218"/>
      <c r="AN40" s="1219"/>
      <c r="AO40" s="345">
        <v>-857343</v>
      </c>
      <c r="AP40" s="345">
        <v>-23620</v>
      </c>
      <c r="AQ40" s="346">
        <v>-27116</v>
      </c>
      <c r="AR40" s="347">
        <v>-12.9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296</v>
      </c>
      <c r="AL41" s="1230"/>
      <c r="AM41" s="1230"/>
      <c r="AN41" s="1231"/>
      <c r="AO41" s="345">
        <v>257766</v>
      </c>
      <c r="AP41" s="345">
        <v>7101</v>
      </c>
      <c r="AQ41" s="346">
        <v>12702</v>
      </c>
      <c r="AR41" s="347">
        <v>-44.1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503</v>
      </c>
      <c r="AN49" s="1234" t="s">
        <v>537</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1434000</v>
      </c>
      <c r="AN51" s="367">
        <v>38972</v>
      </c>
      <c r="AO51" s="368">
        <v>-34.200000000000003</v>
      </c>
      <c r="AP51" s="369">
        <v>47738</v>
      </c>
      <c r="AQ51" s="370">
        <v>-4.4000000000000004</v>
      </c>
      <c r="AR51" s="371">
        <v>-29.8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981070</v>
      </c>
      <c r="AN52" s="375">
        <v>26662</v>
      </c>
      <c r="AO52" s="376">
        <v>-31.9</v>
      </c>
      <c r="AP52" s="377">
        <v>24937</v>
      </c>
      <c r="AQ52" s="378">
        <v>-5.5</v>
      </c>
      <c r="AR52" s="379">
        <v>-26.4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1105257</v>
      </c>
      <c r="AN53" s="367">
        <v>30159</v>
      </c>
      <c r="AO53" s="368">
        <v>-22.6</v>
      </c>
      <c r="AP53" s="369">
        <v>52191</v>
      </c>
      <c r="AQ53" s="370">
        <v>9.3000000000000007</v>
      </c>
      <c r="AR53" s="371">
        <v>-31.9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777367</v>
      </c>
      <c r="AN54" s="375">
        <v>21212</v>
      </c>
      <c r="AO54" s="376">
        <v>-20.399999999999999</v>
      </c>
      <c r="AP54" s="377">
        <v>24843</v>
      </c>
      <c r="AQ54" s="378">
        <v>-0.4</v>
      </c>
      <c r="AR54" s="379">
        <v>-20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955588</v>
      </c>
      <c r="AN55" s="367">
        <v>26188</v>
      </c>
      <c r="AO55" s="368">
        <v>-13.2</v>
      </c>
      <c r="AP55" s="369">
        <v>47387</v>
      </c>
      <c r="AQ55" s="370">
        <v>-9.1999999999999993</v>
      </c>
      <c r="AR55" s="371">
        <v>-4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678009</v>
      </c>
      <c r="AN56" s="375">
        <v>18581</v>
      </c>
      <c r="AO56" s="376">
        <v>-12.4</v>
      </c>
      <c r="AP56" s="377">
        <v>24928</v>
      </c>
      <c r="AQ56" s="378">
        <v>0.3</v>
      </c>
      <c r="AR56" s="379">
        <v>-12.7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1093953</v>
      </c>
      <c r="AN57" s="367">
        <v>30108</v>
      </c>
      <c r="AO57" s="368">
        <v>15</v>
      </c>
      <c r="AP57" s="369">
        <v>51264</v>
      </c>
      <c r="AQ57" s="370">
        <v>8.1999999999999993</v>
      </c>
      <c r="AR57" s="371">
        <v>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820730</v>
      </c>
      <c r="AN58" s="375">
        <v>22588</v>
      </c>
      <c r="AO58" s="376">
        <v>21.6</v>
      </c>
      <c r="AP58" s="377">
        <v>26040</v>
      </c>
      <c r="AQ58" s="378">
        <v>4.5</v>
      </c>
      <c r="AR58" s="379">
        <v>17.100000000000001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994686</v>
      </c>
      <c r="AN59" s="367">
        <v>27403</v>
      </c>
      <c r="AO59" s="368">
        <v>-9</v>
      </c>
      <c r="AP59" s="369">
        <v>52068</v>
      </c>
      <c r="AQ59" s="370">
        <v>1.6</v>
      </c>
      <c r="AR59" s="371">
        <v>-10.6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628373</v>
      </c>
      <c r="AN60" s="375">
        <v>17312</v>
      </c>
      <c r="AO60" s="376">
        <v>-23.4</v>
      </c>
      <c r="AP60" s="377">
        <v>26936</v>
      </c>
      <c r="AQ60" s="378">
        <v>3.4</v>
      </c>
      <c r="AR60" s="379">
        <v>-26.8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1116697</v>
      </c>
      <c r="AN61" s="382">
        <v>30566</v>
      </c>
      <c r="AO61" s="383">
        <v>-12.8</v>
      </c>
      <c r="AP61" s="384">
        <v>50130</v>
      </c>
      <c r="AQ61" s="385">
        <v>1.1000000000000001</v>
      </c>
      <c r="AR61" s="371">
        <v>-13.9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777110</v>
      </c>
      <c r="AN62" s="375">
        <v>21271</v>
      </c>
      <c r="AO62" s="376">
        <v>-13.3</v>
      </c>
      <c r="AP62" s="377">
        <v>25537</v>
      </c>
      <c r="AQ62" s="378">
        <v>0.5</v>
      </c>
      <c r="AR62" s="379">
        <v>-13.8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zz93T5fQUlC/dvYUhiCzWDP1oAVNm0pNfaGrSNa6KRHT640R9bado+0Wp2jDxV8JzpRXybi4TL1jxnHfQ+zjg==" saltValue="hoKpckhFzYaEl4rFm8md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e3f4L3WzONbubqf+nYIx2atwwW++IhCA5yTZS6cYn8ZgMEm1airBvAX7GSE4qBhGypGrS788og09rgk/EmGuvg==" saltValue="F+0ip9Gmetojwxk39TW7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6dKPl0dYTIcr/qJv07uMiSc4/1TAP/qwtSJfgRu4ZxKlv25E5Z2Q7RU1JbDP33992ThdMZNGt3UyZum7/xI1LQ==" saltValue="QXRZAxuZ8q6Judhd4sj6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7" t="s">
        <v>3</v>
      </c>
      <c r="D47" s="1237"/>
      <c r="E47" s="1238"/>
      <c r="F47" s="11">
        <v>19.41</v>
      </c>
      <c r="G47" s="12">
        <v>18.05</v>
      </c>
      <c r="H47" s="12">
        <v>17.07</v>
      </c>
      <c r="I47" s="12">
        <v>23.94</v>
      </c>
      <c r="J47" s="13">
        <v>22.14</v>
      </c>
    </row>
    <row r="48" spans="2:10" ht="57.75" customHeight="1" x14ac:dyDescent="0.15">
      <c r="B48" s="14"/>
      <c r="C48" s="1239" t="s">
        <v>4</v>
      </c>
      <c r="D48" s="1239"/>
      <c r="E48" s="1240"/>
      <c r="F48" s="15">
        <v>7.3</v>
      </c>
      <c r="G48" s="16">
        <v>7.04</v>
      </c>
      <c r="H48" s="16">
        <v>7.75</v>
      </c>
      <c r="I48" s="16">
        <v>9.01</v>
      </c>
      <c r="J48" s="17">
        <v>10.94</v>
      </c>
    </row>
    <row r="49" spans="2:10" ht="57.75" customHeight="1" thickBot="1" x14ac:dyDescent="0.2">
      <c r="B49" s="18"/>
      <c r="C49" s="1241" t="s">
        <v>5</v>
      </c>
      <c r="D49" s="1241"/>
      <c r="E49" s="1242"/>
      <c r="F49" s="19" t="s">
        <v>558</v>
      </c>
      <c r="G49" s="20" t="s">
        <v>559</v>
      </c>
      <c r="H49" s="20" t="s">
        <v>560</v>
      </c>
      <c r="I49" s="20">
        <v>4.03</v>
      </c>
      <c r="J49" s="21" t="s">
        <v>561</v>
      </c>
    </row>
    <row r="50" spans="2:10" ht="13.5" customHeight="1" x14ac:dyDescent="0.15"/>
  </sheetData>
  <sheetProtection algorithmName="SHA-512" hashValue="PMMyQ7xLcubGc98sXSHHGmnEBMLe4yk+3+yduqQjTD951CdCynxImvskKgM2kjQ2v4YnEDQXK8Vl/xB2vLQhfw==" saltValue="ZaRA51Hy0RstmWO7gLAy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重田 恭兵</dc:creator>
  <cp:keywords>
  </cp:keywords>
  <dc:description>
  </dc:description>
  <cp:lastModifiedBy> </cp:lastModifiedBy>
  <cp:lastPrinted>2022-09-28T04:58:07Z</cp:lastPrinted>
  <dcterms:created xsi:type="dcterms:W3CDTF">2022-02-02T04:10:06Z</dcterms:created>
  <dcterms:modified xsi:type="dcterms:W3CDTF">2022-09-28T08:04:01Z</dcterms:modified>
  <cp:category>
  </cp:category>
</cp:coreProperties>
</file>