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C37"/>
  <c r="BE36"/>
  <c r="AM36"/>
  <c r="C36"/>
  <c r="AM35"/>
  <c r="C35"/>
  <c r="U34"/>
  <c r="C34"/>
  <c r="U35" l="1"/>
  <c r="U36" s="1"/>
  <c r="U37" s="1"/>
  <c r="AM34"/>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W34" l="1"/>
  <c r="BW35" l="1"/>
  <c r="BW36" s="1"/>
  <c r="BW37" s="1"/>
  <c r="CO34" l="1"/>
  <c r="CO35" s="1"/>
  <c r="CO36" s="1"/>
</calcChain>
</file>

<file path=xl/sharedStrings.xml><?xml version="1.0" encoding="utf-8"?>
<sst xmlns="http://schemas.openxmlformats.org/spreadsheetml/2006/main" count="1076" uniqueCount="559">
  <si>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</si>
  <si>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</si>
  <si>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</si>
  <si>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</si>
  <si>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</si>
  <si>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</si>
  <si>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</si>
  <si>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</si>
  <si>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</si>
  <si>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</si>
  <si>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</si>
  <si>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</si>
  <si>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</si>
  <si>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</si>
  <si>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</si>
  <si>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</si>
  <si>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</si>
  <si>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</si>
  <si>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</si>
  <si>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</si>
  <si>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</si>
  <si>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</si>
  <si>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</si>
  <si>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</si>
  <si>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</si>
  <si>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</si>
  <si>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</si>
  <si>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</si>
  <si>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</si>
  <si>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</si>
  <si>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</si>
  <si>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</si>
  <si>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</si>
  <si>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</si>
  <si>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</si>
  <si>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</si>
  <si>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</si>
  <si>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</si>
  <si>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</si>
  <si>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</si>
  <si>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</si>
  <si>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</si>
  <si>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</si>
  <si>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</si>
  <si>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</si>
  <si>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</si>
  <si>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</si>
  <si>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</si>
  <si>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</si>
  <si>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</si>
  <si>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</si>
  <si>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</si>
  <si>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</si>
  <si>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</si>
  <si>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</si>
  <si>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</si>
  <si>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</si>
  <si>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</si>
  <si>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</si>
  <si>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</si>
  <si>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</si>
  <si>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</si>
  <si>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</si>
  <si>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</si>
  <si>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</si>
  <si>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</si>
  <si>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</si>
  <si>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</si>
  <si>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</si>
  <si>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</si>
  <si>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</si>
  <si>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</si>
  <si>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</si>
  <si>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</si>
  <si>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</si>
  <si>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</si>
  <si>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</si>
  <si>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</si>
  <si>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</si>
  <si>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</si>
  <si>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</si>
  <si>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</si>
  <si>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</si>
  <si>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</si>
  <si>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</si>
  <si>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</si>
  <si>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</si>
  <si>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</si>
  <si>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</si>
  <si>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</si>
  <si>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</si>
  <si>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</si>
  <si>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</si>
  <si>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</si>
  <si>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</si>
  <si>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</si>
  <si>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</si>
  <si>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</si>
  <si>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</si>
  <si>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</si>
  <si>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</si>
  <si>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</si>
  <si>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</si>
  <si>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</si>
  <si>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</si>
  <si>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</si>
  <si>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</si>
  <si>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</si>
  <si>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</si>
  <si>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</si>
  <si>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</si>
  <si>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</si>
  <si>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</si>
  <si>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</si>
  <si>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</si>
  <si>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</si>
  <si>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</si>
  <si>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</si>
  <si>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</si>
  <si>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</si>
  <si>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</si>
  <si>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</si>
  <si>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</si>
  <si>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</si>
  <si>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</si>
  <si>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</si>
  <si>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</si>
  <si>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</si>
  <si>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</si>
  <si>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</si>
  <si>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</si>
  <si>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</si>
  <si>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</si>
  <si>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</si>
  <si>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</si>
  <si>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</si>
  <si>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</si>
  <si>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</si>
  <si>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</si>
  <si>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</si>
  <si>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</si>
  <si>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</si>
  <si>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</si>
  <si>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</si>
  <si>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</si>
  <si>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</si>
  <si>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</si>
  <si>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</si>
  <si>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</si>
  <si>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</si>
  <si>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</si>
  <si>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</si>
  <si>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</si>
  <si>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</si>
  <si>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</si>
  <si>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</si>
  <si>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</si>
  <si>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</si>
  <si>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</si>
  <si>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</si>
  <si>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</si>
  <si>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</si>
  <si>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</si>
  <si>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</si>
  <si>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</si>
  <si>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</si>
  <si>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</si>
  <si>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</si>
  <si>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</si>
  <si>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</si>
  <si>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</si>
  <si>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</si>
  <si>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</si>
  <si>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</si>
  <si>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</si>
  <si>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</si>
  <si>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</si>
  <si>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</si>
  <si>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</si>
  <si>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</si>
  <si>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</si>
  <si>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</si>
  <si>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</si>
  <si>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</si>
  <si>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</si>
  <si>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</si>
  <si>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</si>
  <si>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</si>
  <si>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</si>
  <si>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</si>
  <si>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</si>
  <si>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</si>
  <si>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</si>
  <si>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</si>
  <si>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群馬県玉村町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</si>
  <si>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</si>
  <si>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</si>
  <si>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</si>
  <si>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</si>
  <si>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</si>
  <si>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</si>
  <si>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</si>
  <si>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</si>
  <si>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</si>
  <si>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</si>
  <si>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</si>
  <si>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</si>
  <si>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</si>
  <si>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</si>
  <si>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</si>
  <si>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</si>
  <si>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</si>
  <si>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</si>
  <si>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</si>
  <si>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</si>
  <si>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</si>
  <si>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</si>
  <si>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</si>
  <si>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</si>
  <si>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</si>
  <si>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</si>
  <si>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</si>
  <si>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</si>
  <si>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</si>
  <si>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</si>
  <si>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</si>
  <si>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</si>
  <si>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</si>
  <si>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</si>
  <si>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</si>
  <si>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</si>
  <si>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</si>
  <si>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</si>
  <si>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</si>
  <si>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</si>
  <si>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</si>
  <si>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</si>
  <si>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</si>
  <si>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</si>
  <si>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</si>
  <si>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</si>
  <si>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</si>
  <si>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</si>
  <si>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</si>
  <si>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</si>
  <si>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</si>
  <si>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</si>
  <si>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</si>
  <si>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</si>
  <si>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</si>
  <si>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</si>
  <si>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</si>
  <si>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</si>
  <si>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</si>
  <si>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</si>
  <si>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</si>
  <si>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</si>
  <si>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</si>
  <si>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</si>
  <si>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</si>
  <si>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</si>
  <si>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</si>
  <si>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</si>
  <si>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</si>
  <si>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</si>
  <si>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</si>
  <si>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</si>
  <si>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</si>
  <si>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</si>
  <si>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</si>
  <si>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</si>
  <si>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</si>
  <si>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</si>
  <si>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</si>
  <si>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</si>
  <si>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</si>
  <si>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</si>
  <si>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</si>
  <si>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</si>
  <si>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</si>
  <si>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</si>
  <si>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</si>
  <si>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</si>
  <si>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</si>
  <si>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</si>
  <si>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</si>
  <si>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</si>
  <si>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</si>
  <si>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</si>
  <si>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</si>
  <si>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</si>
  <si>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</si>
  <si>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</si>
  <si>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</si>
  <si>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</si>
  <si>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</si>
  <si>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</si>
  <si>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</si>
  <si>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</si>
  <si>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</si>
  <si>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</si>
  <si>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</si>
  <si>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</si>
  <si>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</si>
  <si>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</si>
  <si>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</si>
  <si>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</si>
  <si>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</si>
  <si>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</si>
  <si>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</si>
  <si>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</si>
  <si>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</si>
  <si>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</si>
  <si>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</si>
  <si>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</si>
  <si>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</si>
  <si>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</si>
  <si>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</si>
  <si>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</si>
  <si>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</si>
  <si>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</si>
  <si>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</si>
  <si>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</si>
  <si>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</si>
  <si>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</si>
  <si>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</si>
  <si>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</si>
  <si>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</si>
  <si>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</si>
  <si>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</si>
  <si>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</si>
  <si>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</si>
  <si>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</si>
  <si>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</si>
  <si>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</si>
  <si>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</si>
  <si>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</si>
  <si>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</si>
  <si>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</si>
  <si>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</si>
  <si>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</si>
  <si>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</si>
  <si>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群馬県玉村町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</si>
  <si>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</si>
  <si>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</si>
  <si>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</si>
  <si>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</si>
  <si>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</si>
  <si>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</si>
  <si>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</si>
  <si>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</si>
  <si>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</si>
  <si>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</si>
  <si>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</si>
  <si>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</si>
  <si>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</si>
  <si>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</si>
  <si>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</si>
  <si>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</si>
  <si>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</si>
  <si>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</si>
  <si>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</si>
  <si>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</si>
  <si>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</si>
  <si>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</si>
  <si>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</si>
  <si>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</si>
  <si>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</si>
  <si>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</si>
  <si>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</si>
  <si>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</si>
  <si>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</si>
  <si>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</si>
  <si>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</si>
  <si>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</si>
  <si>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</si>
  <si>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</si>
  <si>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</si>
  <si>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</si>
  <si>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</si>
  <si>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</si>
  <si>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</si>
  <si>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</si>
  <si>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</si>
  <si>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</si>
  <si>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</si>
  <si>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</si>
  <si>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</si>
  <si>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</si>
  <si>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</si>
  <si>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</si>
  <si>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</si>
  <si>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</si>
  <si>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</si>
  <si>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</si>
  <si>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</si>
  <si>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</si>
  <si>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</si>
  <si>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</si>
  <si>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</si>
  <si>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</si>
  <si>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</si>
  <si>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</si>
  <si>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</si>
  <si>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</si>
  <si>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</si>
  <si>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</si>
  <si>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</si>
  <si>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</si>
  <si>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</si>
  <si>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</si>
  <si>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</si>
  <si>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</si>
  <si>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</si>
  <si>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</si>
  <si>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</si>
  <si>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</si>
  <si>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</si>
  <si>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</si>
  <si>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</si>
  <si>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</si>
  <si>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</si>
  <si>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</si>
  <si>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</si>
  <si>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</si>
  <si>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</si>
  <si>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</si>
  <si>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</si>
  <si>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</si>
  <si>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</si>
  <si>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</si>
  <si>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</si>
  <si>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</si>
  <si>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</si>
  <si>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</si>
  <si>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</si>
  <si>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</si>
  <si>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</si>
  <si>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</si>
  <si>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</si>
  <si>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介護予防サービス事業特別会計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</si>
  <si>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</si>
  <si>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</si>
  <si>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</si>
  <si>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</si>
  <si>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</si>
  <si>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</si>
  <si>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</si>
  <si>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</si>
  <si>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</si>
  <si>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</si>
  <si>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</si>
  <si>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</si>
  <si>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</si>
  <si>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</si>
  <si>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</si>
  <si>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</si>
  <si>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</si>
  <si>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</si>
  <si>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</si>
  <si>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</si>
  <si>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</si>
  <si>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</si>
  <si>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</si>
  <si>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</si>
  <si>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</si>
  <si>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</si>
  <si>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</si>
  <si>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</si>
  <si>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</si>
  <si>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</si>
  <si>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</si>
  <si>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</si>
  <si>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</si>
  <si>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</si>
  <si>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</si>
  <si>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</si>
  <si>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</si>
  <si>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</si>
  <si>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</si>
  <si>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</si>
  <si>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</si>
  <si>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</si>
  <si>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</si>
  <si>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</si>
  <si>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</si>
  <si>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</si>
  <si>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</si>
  <si>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</si>
  <si>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</si>
  <si>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</si>
  <si>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</si>
  <si>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</si>
  <si>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</si>
  <si>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</si>
  <si>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</si>
  <si>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</si>
  <si>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</si>
  <si>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</si>
  <si>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</si>
  <si>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</si>
  <si>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</si>
  <si>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</si>
  <si>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</si>
  <si>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</si>
  <si>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</si>
  <si>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</si>
  <si>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</si>
  <si>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</si>
  <si>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</si>
  <si>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</si>
  <si>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</si>
  <si>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</si>
  <si>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</si>
  <si>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</si>
  <si>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</si>
  <si>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</si>
  <si>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</si>
  <si>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</si>
  <si>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</si>
  <si>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</si>
  <si>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</si>
  <si>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</si>
  <si>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</si>
  <si>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3.84</t>
  </si>
  <si>
    <t>▲ 3.63</t>
  </si>
  <si>
    <t>▲ 19.63</t>
  </si>
  <si>
    <t>▲ 8.03</t>
  </si>
  <si>
    <t>一般会計</t>
  </si>
  <si>
    <t>水道事業会計</t>
  </si>
  <si>
    <t>介護保険特別会計</t>
  </si>
  <si>
    <t>国民健康保険特別会計</t>
  </si>
  <si>
    <t>下水道事業特別会計</t>
  </si>
  <si>
    <t>後期高齢者医療特別会計</t>
  </si>
  <si>
    <t>介護予防サービス事業特別会計</t>
  </si>
  <si>
    <t>宅地造成事業特別会計</t>
  </si>
  <si>
    <t>その他会計（赤字）</t>
  </si>
  <si>
    <t>その他会計（黒字）</t>
  </si>
  <si>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</si>
  <si>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</si>
  <si>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</si>
  <si>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</si>
  <si>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玉村町農業公社</t>
    <rPh sb="0" eb="2">
      <t>タマムラ</t>
    </rPh>
    <rPh sb="2" eb="3">
      <t>マチ</t>
    </rPh>
    <rPh sb="3" eb="5">
      <t>ノウギョウ</t>
    </rPh>
    <rPh sb="5" eb="7">
      <t>コウシャ</t>
    </rPh>
    <phoneticPr fontId="2"/>
  </si>
  <si>
    <t>玉村町文化振興財団</t>
    <rPh sb="0" eb="2">
      <t>タマムラ</t>
    </rPh>
    <rPh sb="2" eb="3">
      <t>マチ</t>
    </rPh>
    <rPh sb="3" eb="5">
      <t>ブンカ</t>
    </rPh>
    <rPh sb="5" eb="7">
      <t>シンコウ</t>
    </rPh>
    <rPh sb="7" eb="9">
      <t>ザイダン</t>
    </rPh>
    <phoneticPr fontId="2"/>
  </si>
  <si>
    <t>玉村町土地開発公社</t>
    <rPh sb="0" eb="2">
      <t>タマムラ</t>
    </rPh>
    <rPh sb="2" eb="3">
      <t>マチ</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</si>
  <si>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</si>
  <si>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</si>
  <si>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</si>
  <si>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</si>
  <si>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</si>
  <si>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</si>
  <si>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</si>
  <si>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</si>
  <si>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</si>
  <si>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</si>
  <si>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</si>
  <si>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</si>
  <si>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</si>
  <si>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類似団体内平均値と比較すれば将来負担比率・実質公債費比率ともに低い指数となった。しかし、基準財政需要額算入見込額は、対前年度比で増加しているものの、充当可能財源については、充当可能基金及び充当可能特定歳入の減少が大きいため、今年度、初めて将来負担比率が算定された。
　今後、地方債発行に際しては、後年度の元利償還金が基準財政需要額に算入される地方債を選択するとともに、新規事業の実施にあたっては将来の財政負担を見極め、持続可能な財政運営に努める。
</t>
    <rPh sb="0" eb="2">
      <t>ルイジ</t>
    </rPh>
    <rPh sb="2" eb="4">
      <t>ダンタイ</t>
    </rPh>
    <rPh sb="4" eb="5">
      <t>ナイ</t>
    </rPh>
    <rPh sb="5" eb="8">
      <t>ヘイキンチ</t>
    </rPh>
    <rPh sb="9" eb="11">
      <t>ヒカク</t>
    </rPh>
    <rPh sb="14" eb="16">
      <t>ショウライ</t>
    </rPh>
    <rPh sb="16" eb="18">
      <t>フタン</t>
    </rPh>
    <rPh sb="18" eb="20">
      <t>ヒリツ</t>
    </rPh>
    <rPh sb="21" eb="23">
      <t>ジッシツ</t>
    </rPh>
    <rPh sb="23" eb="26">
      <t>コウサイヒ</t>
    </rPh>
    <rPh sb="26" eb="28">
      <t>ヒリツ</t>
    </rPh>
    <rPh sb="31" eb="32">
      <t>ヒク</t>
    </rPh>
    <rPh sb="33" eb="35">
      <t>シスウ</t>
    </rPh>
    <rPh sb="112" eb="115">
      <t>コンネンド</t>
    </rPh>
    <rPh sb="116" eb="117">
      <t>ハジ</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</si>
</sst>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28011</c:v>
                </c:pt>
                <c:pt idx="1">
                  <c:v>59700</c:v>
                </c:pt>
                <c:pt idx="2">
                  <c:v>24885</c:v>
                </c:pt>
                <c:pt idx="3">
                  <c:v>40255</c:v>
                </c:pt>
                <c:pt idx="4">
                  <c:v>59234</c:v>
                </c:pt>
              </c:numCache>
            </c:numRef>
          </c:val>
        </c:ser>
        <c:marker val="1"/>
        <c:axId val="82524032"/>
        <c:axId val="82665472"/>
      </c:lineChart>
      <c:catAx>
        <c:axId val="8252403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65472"/>
        <c:crosses val="autoZero"/>
        <c:auto val="1"/>
        <c:lblAlgn val="ctr"/>
        <c:lblOffset val="100"/>
        <c:tickLblSkip val="1"/>
        <c:tickMarkSkip val="1"/>
      </c:catAx>
      <c:valAx>
        <c:axId val="8266547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240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4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c:v>
                </c:pt>
                <c:pt idx="1">
                  <c:v>6.51</c:v>
                </c:pt>
                <c:pt idx="2">
                  <c:v>5.66</c:v>
                </c:pt>
                <c:pt idx="3">
                  <c:v>6.26</c:v>
                </c:pt>
                <c:pt idx="4">
                  <c:v>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46.05</c:v>
                </c:pt>
                <c:pt idx="1">
                  <c:v>45.65</c:v>
                </c:pt>
                <c:pt idx="2">
                  <c:v>45.69</c:v>
                </c:pt>
                <c:pt idx="3">
                  <c:v>28.57</c:v>
                </c:pt>
                <c:pt idx="4">
                  <c:v>22.29</c:v>
                </c:pt>
              </c:numCache>
            </c:numRef>
          </c:val>
        </c:ser>
        <c:gapWidth val="250"/>
        <c:overlap val="100"/>
        <c:axId val="126957824"/>
        <c:axId val="1229172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2.0299999999999998</c:v>
                </c:pt>
                <c:pt idx="1">
                  <c:v>-3.84</c:v>
                </c:pt>
                <c:pt idx="2">
                  <c:v>-3.63</c:v>
                </c:pt>
                <c:pt idx="3">
                  <c:v>-19.63</c:v>
                </c:pt>
                <c:pt idx="4">
                  <c:v>-8.0299999999999994</c:v>
                </c:pt>
              </c:numCache>
            </c:numRef>
          </c:val>
        </c:ser>
        <c:marker val="1"/>
        <c:axId val="126957824"/>
        <c:axId val="122917248"/>
      </c:lineChart>
      <c:catAx>
        <c:axId val="12695782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17248"/>
        <c:crosses val="autoZero"/>
        <c:auto val="1"/>
        <c:lblAlgn val="ctr"/>
        <c:lblOffset val="100"/>
        <c:tickLblSkip val="1"/>
        <c:tickMarkSkip val="1"/>
      </c:catAx>
      <c:valAx>
        <c:axId val="1229172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578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0.26</c:v>
                </c:pt>
                <c:pt idx="4">
                  <c:v>#N/A</c:v>
                </c:pt>
                <c:pt idx="5">
                  <c:v>0.42</c:v>
                </c:pt>
                <c:pt idx="6">
                  <c:v>#N/A</c:v>
                </c:pt>
                <c:pt idx="7">
                  <c:v>0.41</c:v>
                </c:pt>
                <c:pt idx="8">
                  <c:v>#N/A</c:v>
                </c:pt>
                <c:pt idx="9">
                  <c:v>0.56000000000000005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3.61</c:v>
                </c:pt>
                <c:pt idx="2">
                  <c:v>#N/A</c:v>
                </c:pt>
                <c:pt idx="3">
                  <c:v>2.21</c:v>
                </c:pt>
                <c:pt idx="4">
                  <c:v>#N/A</c:v>
                </c:pt>
                <c:pt idx="5">
                  <c:v>1.19</c:v>
                </c:pt>
                <c:pt idx="6">
                  <c:v>#N/A</c:v>
                </c:pt>
                <c:pt idx="7">
                  <c:v>0.03</c:v>
                </c:pt>
                <c:pt idx="8">
                  <c:v>#N/A</c:v>
                </c:pt>
                <c:pt idx="9">
                  <c:v>1.1399999999999999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0.61</c:v>
                </c:pt>
                <c:pt idx="4">
                  <c:v>#N/A</c:v>
                </c:pt>
                <c:pt idx="5">
                  <c:v>0.47</c:v>
                </c:pt>
                <c:pt idx="6">
                  <c:v>#N/A</c:v>
                </c:pt>
                <c:pt idx="7">
                  <c:v>0.76</c:v>
                </c:pt>
                <c:pt idx="8">
                  <c:v>#N/A</c:v>
                </c:pt>
                <c:pt idx="9">
                  <c:v>2.02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4.33</c:v>
                </c:pt>
                <c:pt idx="2">
                  <c:v>#N/A</c:v>
                </c:pt>
                <c:pt idx="3">
                  <c:v>5.35</c:v>
                </c:pt>
                <c:pt idx="4">
                  <c:v>#N/A</c:v>
                </c:pt>
                <c:pt idx="5">
                  <c:v>5.68</c:v>
                </c:pt>
                <c:pt idx="6">
                  <c:v>#N/A</c:v>
                </c:pt>
                <c:pt idx="7">
                  <c:v>6.57</c:v>
                </c:pt>
                <c:pt idx="8">
                  <c:v>#N/A</c:v>
                </c:pt>
                <c:pt idx="9">
                  <c:v>7.31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c:v>
                </c:pt>
                <c:pt idx="2">
                  <c:v>#N/A</c:v>
                </c:pt>
                <c:pt idx="3">
                  <c:v>6.51</c:v>
                </c:pt>
                <c:pt idx="4">
                  <c:v>#N/A</c:v>
                </c:pt>
                <c:pt idx="5">
                  <c:v>5.66</c:v>
                </c:pt>
                <c:pt idx="6">
                  <c:v>#N/A</c:v>
                </c:pt>
                <c:pt idx="7">
                  <c:v>6.26</c:v>
                </c:pt>
                <c:pt idx="8">
                  <c:v>#N/A</c:v>
                </c:pt>
                <c:pt idx="9">
                  <c:v>7.5</c:v>
                </c:pt>
              </c:numCache>
            </c:numRef>
          </c:val>
        </c:ser>
        <c:overlap val="100"/>
        <c:axId val="123951360"/>
        <c:axId val="124051456"/>
      </c:barChart>
      <c:catAx>
        <c:axId val="1239513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51456"/>
        <c:crosses val="autoZero"/>
        <c:auto val="1"/>
        <c:lblAlgn val="ctr"/>
        <c:lblOffset val="100"/>
        <c:tickLblSkip val="1"/>
        <c:tickMarkSkip val="1"/>
      </c:catAx>
      <c:valAx>
        <c:axId val="1240514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5136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69E-2"/>
          <c:y val="8.7976539589442848E-2"/>
          <c:w val="0.90356317136844089"/>
          <c:h val="0.639296187683286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910</c:v>
                </c:pt>
                <c:pt idx="5">
                  <c:v>931</c:v>
                </c:pt>
                <c:pt idx="8">
                  <c:v>968</c:v>
                </c:pt>
                <c:pt idx="11">
                  <c:v>1013</c:v>
                </c:pt>
                <c:pt idx="14">
                  <c:v>939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274</c:v>
                </c:pt>
                <c:pt idx="3">
                  <c:v>269</c:v>
                </c:pt>
                <c:pt idx="6">
                  <c:v>284</c:v>
                </c:pt>
                <c:pt idx="9">
                  <c:v>262</c:v>
                </c:pt>
                <c:pt idx="12">
                  <c:v>267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942</c:v>
                </c:pt>
                <c:pt idx="3">
                  <c:v>883</c:v>
                </c:pt>
                <c:pt idx="6">
                  <c:v>927</c:v>
                </c:pt>
                <c:pt idx="9">
                  <c:v>963</c:v>
                </c:pt>
                <c:pt idx="12">
                  <c:v>892</c:v>
                </c:pt>
              </c:numCache>
            </c:numRef>
          </c:val>
        </c:ser>
        <c:gapWidth val="100"/>
        <c:overlap val="100"/>
        <c:axId val="127298176"/>
        <c:axId val="1273249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306</c:v>
                </c:pt>
                <c:pt idx="2">
                  <c:v>#N/A</c:v>
                </c:pt>
                <c:pt idx="3">
                  <c:v>#N/A</c:v>
                </c:pt>
                <c:pt idx="4">
                  <c:v>221</c:v>
                </c:pt>
                <c:pt idx="5">
                  <c:v>#N/A</c:v>
                </c:pt>
                <c:pt idx="6">
                  <c:v>#N/A</c:v>
                </c:pt>
                <c:pt idx="7">
                  <c:v>243</c:v>
                </c:pt>
                <c:pt idx="8">
                  <c:v>#N/A</c:v>
                </c:pt>
                <c:pt idx="9">
                  <c:v>#N/A</c:v>
                </c:pt>
                <c:pt idx="10">
                  <c:v>212</c:v>
                </c:pt>
                <c:pt idx="11">
                  <c:v>#N/A</c:v>
                </c:pt>
                <c:pt idx="12">
                  <c:v>#N/A</c:v>
                </c:pt>
                <c:pt idx="13">
                  <c:v>220</c:v>
                </c:pt>
                <c:pt idx="14">
                  <c:v>#N/A</c:v>
                </c:pt>
              </c:numCache>
            </c:numRef>
          </c:val>
        </c:ser>
        <c:marker val="1"/>
        <c:axId val="127298176"/>
        <c:axId val="127324928"/>
      </c:lineChart>
      <c:catAx>
        <c:axId val="1272981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24928"/>
        <c:crosses val="autoZero"/>
        <c:auto val="1"/>
        <c:lblAlgn val="ctr"/>
        <c:lblOffset val="100"/>
        <c:tickLblSkip val="1"/>
        <c:tickMarkSkip val="1"/>
      </c:catAx>
      <c:valAx>
        <c:axId val="1273249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981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95"/>
          <c:h val="0.589182127738552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10691</c:v>
                </c:pt>
                <c:pt idx="5">
                  <c:v>10940</c:v>
                </c:pt>
                <c:pt idx="8">
                  <c:v>11112</c:v>
                </c:pt>
                <c:pt idx="11">
                  <c:v>11336</c:v>
                </c:pt>
                <c:pt idx="14">
                  <c:v>11712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1123</c:v>
                </c:pt>
                <c:pt idx="5">
                  <c:v>1130</c:v>
                </c:pt>
                <c:pt idx="8">
                  <c:v>1118</c:v>
                </c:pt>
                <c:pt idx="11">
                  <c:v>1032</c:v>
                </c:pt>
                <c:pt idx="14">
                  <c:v>916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4772</c:v>
                </c:pt>
                <c:pt idx="5">
                  <c:v>4756</c:v>
                </c:pt>
                <c:pt idx="8">
                  <c:v>4745</c:v>
                </c:pt>
                <c:pt idx="11">
                  <c:v>3527</c:v>
                </c:pt>
                <c:pt idx="14">
                  <c:v>2738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28</c:v>
                </c:pt>
                <c:pt idx="6">
                  <c:v>18</c:v>
                </c:pt>
                <c:pt idx="9">
                  <c:v>11</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4996</c:v>
                </c:pt>
                <c:pt idx="3">
                  <c:v>5018</c:v>
                </c:pt>
                <c:pt idx="6">
                  <c:v>5191</c:v>
                </c:pt>
                <c:pt idx="9">
                  <c:v>5132</c:v>
                </c:pt>
                <c:pt idx="12">
                  <c:v>5119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9587</c:v>
                </c:pt>
                <c:pt idx="3">
                  <c:v>9645</c:v>
                </c:pt>
                <c:pt idx="6">
                  <c:v>9636</c:v>
                </c:pt>
                <c:pt idx="9">
                  <c:v>9785</c:v>
                </c:pt>
                <c:pt idx="12">
                  <c:v>10434</c:v>
                </c:pt>
              </c:numCache>
            </c:numRef>
          </c:val>
        </c:ser>
        <c:gapWidth val="100"/>
        <c:overlap val="100"/>
        <c:axId val="94363008"/>
        <c:axId val="12741990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200</c:v>
                </c:pt>
                <c:pt idx="14">
                  <c:v>#N/A</c:v>
                </c:pt>
              </c:numCache>
            </c:numRef>
          </c:val>
        </c:ser>
        <c:marker val="1"/>
        <c:axId val="94363008"/>
        <c:axId val="127419904"/>
      </c:lineChart>
      <c:catAx>
        <c:axId val="943630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419904"/>
        <c:crosses val="autoZero"/>
        <c:auto val="1"/>
        <c:lblAlgn val="ctr"/>
        <c:lblOffset val="100"/>
        <c:tickLblSkip val="1"/>
        <c:tickMarkSkip val="1"/>
      </c:catAx>
      <c:valAx>
        <c:axId val="12741990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630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27535360"/>
        <c:axId val="127549824"/>
      </c:scatterChart>
      <c:valAx>
        <c:axId val="127535360"/>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549824"/>
        <c:crosses val="autoZero"/>
        <c:crossBetween val="midCat"/>
      </c:valAx>
      <c:valAx>
        <c:axId val="12754982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753536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5.9</c:v>
                </c:pt>
                <c:pt idx="1">
                  <c:v>4.9000000000000004</c:v>
                </c:pt>
                <c:pt idx="2">
                  <c:v>4.2</c:v>
                </c:pt>
                <c:pt idx="3">
                  <c:v>3.7</c:v>
                </c:pt>
                <c:pt idx="4">
                  <c:v>3.7</c:v>
                </c:pt>
              </c:numCache>
            </c:numRef>
          </c:xVal>
          <c:yVal>
            <c:numRef>
              <c:f>公会計指標分析・財政指標組合せ分析表!$K$73:$O$73</c:f>
              <c:numCache>
                <c:formatCode>#,##0.0;"▲ "#,##0.0</c:formatCode>
                <c:ptCount val="5"/>
                <c:pt idx="4">
                  <c:v>3.2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er>
        <c:axId val="127362560"/>
        <c:axId val="127364096"/>
      </c:scatterChart>
      <c:valAx>
        <c:axId val="127362560"/>
        <c:scaling>
          <c:orientation val="minMax"/>
          <c:max val="10.7"/>
          <c:min val="3.3"/>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64096"/>
        <c:crosses val="autoZero"/>
        <c:crossBetween val="midCat"/>
      </c:valAx>
      <c:valAx>
        <c:axId val="127364096"/>
        <c:scaling>
          <c:orientation val="minMax"/>
          <c:max val="47"/>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7362560"/>
        <c:crosses val="autoZero"/>
        <c:crossBetween val="midCat"/>
        <c:majorUnit val="5.875"/>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下水道事業債の元利償還金に対する繰入金は概ね横ばいで推移している。</a:t>
          </a:r>
          <a:endParaRPr lang="en-US" altLang="ja-JP" sz="1200" b="0" i="0" baseline="0">
            <a:solidFill>
              <a:schemeClr val="dk1"/>
            </a:solidFill>
            <a:latin typeface="+mn-lt"/>
            <a:ea typeface="+mn-ea"/>
            <a:cs typeface="+mn-cs"/>
          </a:endParaRPr>
        </a:p>
        <a:p>
          <a:pPr rtl="0" eaLnBrk="1" fontAlgn="base" latinLnBrk="0" hangingPunct="1"/>
          <a:r>
            <a:rPr lang="ja-JP" altLang="ja-JP" sz="1200" b="0" i="0" baseline="0">
              <a:solidFill>
                <a:schemeClr val="dk1"/>
              </a:solidFill>
              <a:latin typeface="+mn-lt"/>
              <a:ea typeface="+mn-ea"/>
              <a:cs typeface="+mn-cs"/>
            </a:rPr>
            <a:t>　一般会計の元利償還金は、今年度は対昨年度比で</a:t>
          </a:r>
          <a:r>
            <a:rPr lang="en-US" altLang="ja-JP" sz="1200" b="0" i="0" baseline="0">
              <a:solidFill>
                <a:schemeClr val="dk1"/>
              </a:solidFill>
              <a:latin typeface="+mn-lt"/>
              <a:ea typeface="+mn-ea"/>
              <a:cs typeface="+mn-cs"/>
            </a:rPr>
            <a:t>7.4%</a:t>
          </a:r>
          <a:r>
            <a:rPr lang="ja-JP" altLang="en-US" sz="1200" b="0" i="0" baseline="0">
              <a:solidFill>
                <a:schemeClr val="dk1"/>
              </a:solidFill>
              <a:latin typeface="+mn-lt"/>
              <a:ea typeface="+mn-ea"/>
              <a:cs typeface="+mn-cs"/>
            </a:rPr>
            <a:t>減</a:t>
          </a:r>
          <a:r>
            <a:rPr lang="ja-JP" altLang="ja-JP" sz="1200" b="0" i="0" baseline="0">
              <a:solidFill>
                <a:schemeClr val="dk1"/>
              </a:solidFill>
              <a:latin typeface="+mn-lt"/>
              <a:ea typeface="+mn-ea"/>
              <a:cs typeface="+mn-cs"/>
            </a:rPr>
            <a:t>となっている。主な要因としては、</a:t>
          </a:r>
          <a:r>
            <a:rPr lang="ja-JP" altLang="en-US" sz="1200" b="0" i="0" baseline="0">
              <a:solidFill>
                <a:schemeClr val="dk1"/>
              </a:solidFill>
              <a:latin typeface="+mn-lt"/>
              <a:ea typeface="+mn-ea"/>
              <a:cs typeface="+mn-cs"/>
            </a:rPr>
            <a:t>減税補てん債、芝根小建設事業、玉小北校舎大規模改造</a:t>
          </a:r>
          <a:r>
            <a:rPr lang="ja-JP" altLang="ja-JP" sz="1200" b="0" i="0" baseline="0">
              <a:solidFill>
                <a:schemeClr val="dk1"/>
              </a:solidFill>
              <a:latin typeface="+mn-lt"/>
              <a:ea typeface="+mn-ea"/>
              <a:cs typeface="+mn-cs"/>
            </a:rPr>
            <a:t>に係る地方債の償還</a:t>
          </a:r>
          <a:r>
            <a:rPr lang="ja-JP" altLang="en-US" sz="1200" b="0" i="0" baseline="0">
              <a:solidFill>
                <a:schemeClr val="dk1"/>
              </a:solidFill>
              <a:latin typeface="+mn-lt"/>
              <a:ea typeface="+mn-ea"/>
              <a:cs typeface="+mn-cs"/>
            </a:rPr>
            <a:t>終了</a:t>
          </a:r>
          <a:r>
            <a:rPr lang="ja-JP" altLang="ja-JP" sz="1200" b="0" i="0" baseline="0">
              <a:solidFill>
                <a:schemeClr val="dk1"/>
              </a:solidFill>
              <a:latin typeface="+mn-lt"/>
              <a:ea typeface="+mn-ea"/>
              <a:cs typeface="+mn-cs"/>
            </a:rPr>
            <a:t>が上げられる。</a:t>
          </a:r>
          <a:endParaRPr lang="en-US" altLang="ja-JP" sz="1200" b="0" i="0" baseline="0">
            <a:solidFill>
              <a:schemeClr val="dk1"/>
            </a:solidFill>
            <a:latin typeface="+mn-lt"/>
            <a:ea typeface="+mn-ea"/>
            <a:cs typeface="+mn-cs"/>
          </a:endParaRPr>
        </a:p>
        <a:p>
          <a:pPr rtl="0" eaLnBrk="1" fontAlgn="base" latinLnBrk="0" hangingPunct="1"/>
          <a:r>
            <a:rPr lang="ja-JP" altLang="ja-JP" sz="1200" b="0" i="0" baseline="0">
              <a:solidFill>
                <a:schemeClr val="dk1"/>
              </a:solidFill>
              <a:latin typeface="+mn-lt"/>
              <a:ea typeface="+mn-ea"/>
              <a:cs typeface="+mn-cs"/>
            </a:rPr>
            <a:t>　後年度の元利償還金が基準財政需要額に算入される額は、平成</a:t>
          </a:r>
          <a:r>
            <a:rPr lang="en-US" altLang="ja-JP" sz="1200" b="0" i="0" baseline="0">
              <a:solidFill>
                <a:schemeClr val="dk1"/>
              </a:solidFill>
              <a:latin typeface="+mn-lt"/>
              <a:ea typeface="+mn-ea"/>
              <a:cs typeface="+mn-cs"/>
            </a:rPr>
            <a:t>20</a:t>
          </a:r>
          <a:r>
            <a:rPr lang="ja-JP" altLang="ja-JP" sz="1200" b="0" i="0" baseline="0">
              <a:solidFill>
                <a:schemeClr val="dk1"/>
              </a:solidFill>
              <a:latin typeface="+mn-lt"/>
              <a:ea typeface="+mn-ea"/>
              <a:cs typeface="+mn-cs"/>
            </a:rPr>
            <a:t>年度以降、一貫して増加傾向にあ</a:t>
          </a:r>
          <a:r>
            <a:rPr lang="ja-JP" altLang="en-US" sz="1200" b="0" i="0" baseline="0">
              <a:solidFill>
                <a:schemeClr val="dk1"/>
              </a:solidFill>
              <a:latin typeface="+mn-lt"/>
              <a:ea typeface="+mn-ea"/>
              <a:cs typeface="+mn-cs"/>
            </a:rPr>
            <a:t>った</a:t>
          </a:r>
          <a:r>
            <a:rPr lang="ja-JP" altLang="ja-JP" sz="1200" b="0" i="0" baseline="0">
              <a:solidFill>
                <a:schemeClr val="dk1"/>
              </a:solidFill>
              <a:latin typeface="+mn-lt"/>
              <a:ea typeface="+mn-ea"/>
              <a:cs typeface="+mn-cs"/>
            </a:rPr>
            <a:t>が、今年度</a:t>
          </a:r>
          <a:r>
            <a:rPr lang="ja-JP" altLang="en-US" sz="1200" b="0" i="0" baseline="0">
              <a:solidFill>
                <a:schemeClr val="dk1"/>
              </a:solidFill>
              <a:latin typeface="+mn-lt"/>
              <a:ea typeface="+mn-ea"/>
              <a:cs typeface="+mn-cs"/>
            </a:rPr>
            <a:t>は前年度比</a:t>
          </a:r>
          <a:r>
            <a:rPr lang="en-US" altLang="ja-JP" sz="1200" b="0" i="0" baseline="0">
              <a:solidFill>
                <a:schemeClr val="dk1"/>
              </a:solidFill>
              <a:latin typeface="+mn-lt"/>
              <a:ea typeface="+mn-ea"/>
              <a:cs typeface="+mn-cs"/>
            </a:rPr>
            <a:t>7.3</a:t>
          </a:r>
          <a:r>
            <a:rPr lang="ja-JP" altLang="en-US" sz="1200" b="0" i="0" baseline="0">
              <a:solidFill>
                <a:schemeClr val="dk1"/>
              </a:solidFill>
              <a:latin typeface="+mn-lt"/>
              <a:ea typeface="+mn-ea"/>
              <a:cs typeface="+mn-cs"/>
            </a:rPr>
            <a:t>％減となった。これは、元利償還金等の減少に伴うものと考えられる。</a:t>
          </a:r>
          <a:endParaRPr lang="en-US" altLang="ja-JP" sz="1200" b="0" i="0" baseline="0">
            <a:solidFill>
              <a:srgbClr val="FF0000"/>
            </a:solidFill>
            <a:latin typeface="+mn-lt"/>
            <a:ea typeface="+mn-ea"/>
            <a:cs typeface="+mn-cs"/>
          </a:endParaRPr>
        </a:p>
        <a:p>
          <a:pPr rtl="0" eaLnBrk="1" fontAlgn="base" latinLnBrk="0" hangingPunct="1"/>
          <a:r>
            <a:rPr lang="ja-JP" altLang="ja-JP" sz="1200" b="0" i="0" baseline="0">
              <a:solidFill>
                <a:schemeClr val="dk1"/>
              </a:solidFill>
              <a:latin typeface="+mn-lt"/>
              <a:ea typeface="+mn-ea"/>
              <a:cs typeface="+mn-cs"/>
            </a:rPr>
            <a:t>　今後も、引き続き事業を適切に選択し、過度に地方債の発行に頼ることのない財政運営を心がけることで、中長期的な公債費負担の平準化を図る。</a:t>
          </a:r>
          <a:endParaRPr lang="en-US" altLang="ja-JP" sz="1200" b="0" i="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将来負担額である一般会計等に係る地方債の現在高は、今年度は</a:t>
          </a:r>
          <a:r>
            <a:rPr lang="ja-JP" altLang="en-US" sz="1200" b="0" i="0" baseline="0">
              <a:solidFill>
                <a:schemeClr val="dk1"/>
              </a:solidFill>
              <a:latin typeface="+mn-lt"/>
              <a:ea typeface="+mn-ea"/>
              <a:cs typeface="+mn-cs"/>
            </a:rPr>
            <a:t>前年度比</a:t>
          </a:r>
          <a:r>
            <a:rPr lang="en-US" altLang="ja-JP" sz="1200" b="0" i="0" baseline="0">
              <a:solidFill>
                <a:schemeClr val="dk1"/>
              </a:solidFill>
              <a:latin typeface="+mn-lt"/>
              <a:ea typeface="+mn-ea"/>
              <a:cs typeface="+mn-cs"/>
            </a:rPr>
            <a:t>6.6</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増</a:t>
          </a:r>
          <a:r>
            <a:rPr lang="ja-JP" altLang="en-US" sz="1200" b="0" i="0" baseline="0">
              <a:solidFill>
                <a:schemeClr val="dk1"/>
              </a:solidFill>
              <a:latin typeface="+mn-lt"/>
              <a:ea typeface="+mn-ea"/>
              <a:cs typeface="+mn-cs"/>
            </a:rPr>
            <a:t>となった</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これは、「小中学校空調設備新設工事」や「中央小学校大規模改造」が主な要因と考えられる。</a:t>
          </a:r>
          <a:r>
            <a:rPr lang="ja-JP" altLang="ja-JP" sz="1200" b="0" i="0" baseline="0">
              <a:solidFill>
                <a:schemeClr val="dk1"/>
              </a:solidFill>
              <a:latin typeface="+mn-lt"/>
              <a:ea typeface="+mn-ea"/>
              <a:cs typeface="+mn-cs"/>
            </a:rPr>
            <a:t>下水道事業債の繰入見込額は、</a:t>
          </a:r>
          <a:r>
            <a:rPr lang="en-US" altLang="ja-JP" sz="1200" b="0" i="0" baseline="0">
              <a:solidFill>
                <a:schemeClr val="dk1"/>
              </a:solidFill>
              <a:latin typeface="+mn-lt"/>
              <a:ea typeface="+mn-ea"/>
              <a:cs typeface="+mn-cs"/>
            </a:rPr>
            <a:t>H22</a:t>
          </a:r>
          <a:r>
            <a:rPr lang="ja-JP" altLang="ja-JP" sz="1200" b="0" i="0" baseline="0">
              <a:solidFill>
                <a:schemeClr val="dk1"/>
              </a:solidFill>
              <a:latin typeface="+mn-lt"/>
              <a:ea typeface="+mn-ea"/>
              <a:cs typeface="+mn-cs"/>
            </a:rPr>
            <a:t>年度以降は増加傾向であったが、</a:t>
          </a:r>
          <a:r>
            <a:rPr lang="ja-JP" altLang="en-US" sz="1200" b="0" i="0" baseline="0">
              <a:solidFill>
                <a:schemeClr val="dk1"/>
              </a:solidFill>
              <a:latin typeface="+mn-lt"/>
              <a:ea typeface="+mn-ea"/>
              <a:cs typeface="+mn-cs"/>
            </a:rPr>
            <a:t>前年度に続いて今年も減少した</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eaLnBrk="1" fontAlgn="base" latinLnBrk="0" hangingPunct="1"/>
          <a:r>
            <a:rPr lang="ja-JP" altLang="ja-JP" sz="1200" b="0" i="0" baseline="0">
              <a:solidFill>
                <a:schemeClr val="dk1"/>
              </a:solidFill>
              <a:latin typeface="+mn-lt"/>
              <a:ea typeface="+mn-ea"/>
              <a:cs typeface="+mn-cs"/>
            </a:rPr>
            <a:t>　一方、基準財政需要額算入見込額は、対前年度比で増加している</a:t>
          </a:r>
          <a:r>
            <a:rPr lang="ja-JP" altLang="en-US" sz="1200" b="0" i="0" baseline="0">
              <a:solidFill>
                <a:schemeClr val="dk1"/>
              </a:solidFill>
              <a:latin typeface="+mn-lt"/>
              <a:ea typeface="+mn-ea"/>
              <a:cs typeface="+mn-cs"/>
            </a:rPr>
            <a:t>ものの、充当可能財源については、充当可能基金及び充当可能特定歳入の減少が大きいため、将来負担比率が算定された。</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eaLnBrk="1" fontAlgn="base" latinLnBrk="0" hangingPunct="1"/>
          <a:r>
            <a:rPr lang="ja-JP" altLang="ja-JP" sz="1200" b="0" i="0" baseline="0">
              <a:solidFill>
                <a:schemeClr val="dk1"/>
              </a:solidFill>
              <a:latin typeface="+mn-lt"/>
              <a:ea typeface="+mn-ea"/>
              <a:cs typeface="+mn-cs"/>
            </a:rPr>
            <a:t>　今後、地方債発行に際しては、後年度の元利償還金が基準財政需要額に算入される地方債を選択するとともに、新規事業の実施にあたっては将来の財政負担を見極め、持続可能な財政運営に努める。</a:t>
          </a:r>
          <a:endParaRPr lang="en-US" altLang="ja-JP" sz="12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36,872
36,205
25.78
12,692,649
11,967,497
525,562
7,004,737
10,434,388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36,872
36,205
25.78
12,692,649
11,967,497
525,562
7,004,737
10,434,388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36,872
36,205
25.78
12,692,649
11,967,497
525,562
7,004,737
10,434,388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36,872
36,205
25.78
12,692,649
11,967,497
525,562
7,004,737
10,434,388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13</a:t>
          </a:r>
          <a:r>
            <a:rPr kumimoji="1" lang="ja-JP" altLang="ja-JP" sz="1200">
              <a:solidFill>
                <a:schemeClr val="dk1"/>
              </a:solidFill>
              <a:latin typeface="+mn-lt"/>
              <a:ea typeface="+mn-ea"/>
              <a:cs typeface="+mn-cs"/>
            </a:rPr>
            <a:t>年度から平成</a:t>
          </a:r>
          <a:r>
            <a:rPr kumimoji="1" lang="en-US" altLang="ja-JP" sz="1200">
              <a:solidFill>
                <a:schemeClr val="dk1"/>
              </a:solidFill>
              <a:latin typeface="+mn-lt"/>
              <a:ea typeface="+mn-ea"/>
              <a:cs typeface="+mn-cs"/>
            </a:rPr>
            <a:t>21</a:t>
          </a:r>
          <a:r>
            <a:rPr kumimoji="1" lang="ja-JP" altLang="ja-JP" sz="1200">
              <a:solidFill>
                <a:schemeClr val="dk1"/>
              </a:solidFill>
              <a:latin typeface="+mn-lt"/>
              <a:ea typeface="+mn-ea"/>
              <a:cs typeface="+mn-cs"/>
            </a:rPr>
            <a:t>年度まで上昇が続き、その後下降</a:t>
          </a:r>
          <a:r>
            <a:rPr kumimoji="1" lang="ja-JP" altLang="en-US" sz="1200">
              <a:solidFill>
                <a:schemeClr val="dk1"/>
              </a:solidFill>
              <a:latin typeface="+mn-lt"/>
              <a:ea typeface="+mn-ea"/>
              <a:cs typeface="+mn-cs"/>
            </a:rPr>
            <a:t>傾向になり平成</a:t>
          </a:r>
          <a:r>
            <a:rPr kumimoji="1" lang="en-US" altLang="ja-JP" sz="1200">
              <a:solidFill>
                <a:schemeClr val="dk1"/>
              </a:solidFill>
              <a:latin typeface="+mn-lt"/>
              <a:ea typeface="+mn-ea"/>
              <a:cs typeface="+mn-cs"/>
            </a:rPr>
            <a:t>26</a:t>
          </a:r>
          <a:r>
            <a:rPr kumimoji="1" lang="ja-JP" altLang="en-US" sz="1200">
              <a:solidFill>
                <a:schemeClr val="dk1"/>
              </a:solidFill>
              <a:latin typeface="+mn-lt"/>
              <a:ea typeface="+mn-ea"/>
              <a:cs typeface="+mn-cs"/>
            </a:rPr>
            <a:t>年度でわずかに上昇し、</a:t>
          </a:r>
          <a:r>
            <a:rPr kumimoji="1" lang="ja-JP" altLang="ja-JP" sz="1200">
              <a:solidFill>
                <a:schemeClr val="dk1"/>
              </a:solidFill>
              <a:latin typeface="+mn-lt"/>
              <a:ea typeface="+mn-ea"/>
              <a:cs typeface="+mn-cs"/>
            </a:rPr>
            <a:t>今年度</a:t>
          </a:r>
          <a:r>
            <a:rPr kumimoji="1" lang="ja-JP" altLang="en-US" sz="1200">
              <a:solidFill>
                <a:schemeClr val="dk1"/>
              </a:solidFill>
              <a:latin typeface="+mn-lt"/>
              <a:ea typeface="+mn-ea"/>
              <a:cs typeface="+mn-cs"/>
            </a:rPr>
            <a:t>も同数の</a:t>
          </a:r>
          <a:r>
            <a:rPr kumimoji="1" lang="en-US" altLang="ja-JP" sz="1200">
              <a:solidFill>
                <a:schemeClr val="dk1"/>
              </a:solidFill>
              <a:latin typeface="+mn-lt"/>
              <a:ea typeface="+mn-ea"/>
              <a:cs typeface="+mn-cs"/>
            </a:rPr>
            <a:t>0.76</a:t>
          </a:r>
          <a:r>
            <a:rPr kumimoji="1" lang="ja-JP" altLang="en-US" sz="1200">
              <a:solidFill>
                <a:schemeClr val="dk1"/>
              </a:solidFill>
              <a:latin typeface="+mn-lt"/>
              <a:ea typeface="+mn-ea"/>
              <a:cs typeface="+mn-cs"/>
            </a:rPr>
            <a:t>となった。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今年度は、町税が</a:t>
          </a:r>
          <a:r>
            <a:rPr kumimoji="1" lang="en-US" altLang="ja-JP" sz="1200">
              <a:solidFill>
                <a:schemeClr val="dk1"/>
              </a:solidFill>
              <a:latin typeface="+mn-lt"/>
              <a:ea typeface="+mn-ea"/>
              <a:cs typeface="+mn-cs"/>
            </a:rPr>
            <a:t>0.9</a:t>
          </a:r>
          <a:r>
            <a:rPr kumimoji="1" lang="ja-JP" altLang="ja-JP" sz="1200">
              <a:solidFill>
                <a:schemeClr val="dk1"/>
              </a:solidFill>
              <a:latin typeface="+mn-lt"/>
              <a:ea typeface="+mn-ea"/>
              <a:cs typeface="+mn-cs"/>
            </a:rPr>
            <a:t>％減となったが、平成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月</a:t>
          </a:r>
          <a:r>
            <a:rPr kumimoji="1" lang="ja-JP" altLang="en-US" sz="1200">
              <a:solidFill>
                <a:schemeClr val="dk1"/>
              </a:solidFill>
              <a:latin typeface="+mn-lt"/>
              <a:ea typeface="+mn-ea"/>
              <a:cs typeface="+mn-cs"/>
            </a:rPr>
            <a:t>の</a:t>
          </a:r>
          <a:r>
            <a:rPr kumimoji="1" lang="ja-JP" altLang="ja-JP" sz="1200">
              <a:solidFill>
                <a:schemeClr val="dk1"/>
              </a:solidFill>
              <a:latin typeface="+mn-lt"/>
              <a:ea typeface="+mn-ea"/>
              <a:cs typeface="+mn-cs"/>
            </a:rPr>
            <a:t>消費税・地方消費税率</a:t>
          </a:r>
          <a:r>
            <a:rPr kumimoji="1" lang="ja-JP" altLang="en-US" sz="1200">
              <a:solidFill>
                <a:schemeClr val="dk1"/>
              </a:solidFill>
              <a:latin typeface="+mn-lt"/>
              <a:ea typeface="+mn-ea"/>
              <a:cs typeface="+mn-cs"/>
            </a:rPr>
            <a:t>の</a:t>
          </a:r>
          <a:r>
            <a:rPr kumimoji="1" lang="ja-JP" altLang="ja-JP" sz="1200">
              <a:solidFill>
                <a:schemeClr val="dk1"/>
              </a:solidFill>
              <a:latin typeface="+mn-lt"/>
              <a:ea typeface="+mn-ea"/>
              <a:cs typeface="+mn-cs"/>
            </a:rPr>
            <a:t>引き上げ</a:t>
          </a:r>
          <a:r>
            <a:rPr kumimoji="1" lang="ja-JP" altLang="en-US" sz="1200">
              <a:solidFill>
                <a:schemeClr val="dk1"/>
              </a:solidFill>
              <a:latin typeface="+mn-lt"/>
              <a:ea typeface="+mn-ea"/>
              <a:cs typeface="+mn-cs"/>
            </a:rPr>
            <a:t>の平年化に伴い</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地方消費税交付金が</a:t>
          </a:r>
          <a:r>
            <a:rPr kumimoji="1" lang="en-US" altLang="ja-JP" sz="1200">
              <a:solidFill>
                <a:schemeClr val="dk1"/>
              </a:solidFill>
              <a:latin typeface="+mn-lt"/>
              <a:ea typeface="+mn-ea"/>
              <a:cs typeface="+mn-cs"/>
            </a:rPr>
            <a:t>70.3</a:t>
          </a:r>
          <a:r>
            <a:rPr kumimoji="1" lang="ja-JP" altLang="en-US" sz="1200">
              <a:solidFill>
                <a:schemeClr val="dk1"/>
              </a:solidFill>
              <a:latin typeface="+mn-lt"/>
              <a:ea typeface="+mn-ea"/>
              <a:cs typeface="+mn-cs"/>
            </a:rPr>
            <a:t>％増となった。また、エコカー減税等の特例措置により自動車取得税交付金が</a:t>
          </a:r>
          <a:r>
            <a:rPr kumimoji="1" lang="en-US" altLang="ja-JP" sz="1200">
              <a:solidFill>
                <a:schemeClr val="dk1"/>
              </a:solidFill>
              <a:latin typeface="+mn-lt"/>
              <a:ea typeface="+mn-ea"/>
              <a:cs typeface="+mn-cs"/>
            </a:rPr>
            <a:t>62.3</a:t>
          </a:r>
          <a:r>
            <a:rPr kumimoji="1" lang="ja-JP" altLang="en-US" sz="1200">
              <a:solidFill>
                <a:schemeClr val="dk1"/>
              </a:solidFill>
              <a:latin typeface="+mn-lt"/>
              <a:ea typeface="+mn-ea"/>
              <a:cs typeface="+mn-cs"/>
            </a:rPr>
            <a:t>％増となった。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今後は、</a:t>
          </a:r>
          <a:r>
            <a:rPr kumimoji="1" lang="ja-JP" altLang="en-US" sz="1200">
              <a:solidFill>
                <a:schemeClr val="dk1"/>
              </a:solidFill>
              <a:latin typeface="+mn-lt"/>
              <a:ea typeface="+mn-ea"/>
              <a:cs typeface="+mn-cs"/>
            </a:rPr>
            <a:t>限られた財源であることを再認識し、</a:t>
          </a:r>
          <a:r>
            <a:rPr kumimoji="1" lang="ja-JP" altLang="ja-JP" sz="1200">
              <a:solidFill>
                <a:schemeClr val="dk1"/>
              </a:solidFill>
              <a:latin typeface="+mn-lt"/>
              <a:ea typeface="+mn-ea"/>
              <a:cs typeface="+mn-cs"/>
            </a:rPr>
            <a:t>既存事業をゼロベースの視点で見直す等の歳出抑制を徹底すると共に、適正な債権管理を実施する等の財源の積極的確保に努める。</a:t>
          </a:r>
          <a:endParaRPr kumimoji="1" lang="en-US"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143228</xdr:rowOff>
    </xdr:to>
    <xdr:cxnSp macro="">
      <xdr:nvCxnSpPr>
        <xdr:cNvPr id="68" name="直線コネクタ 67"/>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156633</xdr:rowOff>
    </xdr:to>
    <xdr:cxnSp macro="">
      <xdr:nvCxnSpPr>
        <xdr:cNvPr id="71" name="直線コネクタ 70"/>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7" name="直線コネクタ 76"/>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今年度は、前年度に比べ</a:t>
          </a:r>
          <a:r>
            <a:rPr kumimoji="1" lang="en-US" altLang="ja-JP" sz="1300">
              <a:solidFill>
                <a:schemeClr val="dk1"/>
              </a:solidFill>
              <a:latin typeface="+mn-lt"/>
              <a:ea typeface="+mn-ea"/>
              <a:cs typeface="+mn-cs"/>
            </a:rPr>
            <a:t>4.0</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改善</a:t>
          </a:r>
          <a:r>
            <a:rPr kumimoji="1" lang="ja-JP" altLang="ja-JP" sz="1300">
              <a:solidFill>
                <a:schemeClr val="dk1"/>
              </a:solidFill>
              <a:latin typeface="+mn-lt"/>
              <a:ea typeface="+mn-ea"/>
              <a:cs typeface="+mn-cs"/>
            </a:rPr>
            <a:t>し、</a:t>
          </a:r>
          <a:r>
            <a:rPr kumimoji="1" lang="en-US" altLang="ja-JP" sz="1300">
              <a:solidFill>
                <a:schemeClr val="dk1"/>
              </a:solidFill>
              <a:latin typeface="+mn-lt"/>
              <a:ea typeface="+mn-ea"/>
              <a:cs typeface="+mn-cs"/>
            </a:rPr>
            <a:t>92.8</a:t>
          </a:r>
          <a:r>
            <a:rPr kumimoji="1" lang="ja-JP" altLang="ja-JP" sz="1300">
              <a:solidFill>
                <a:schemeClr val="dk1"/>
              </a:solidFill>
              <a:latin typeface="+mn-lt"/>
              <a:ea typeface="+mn-ea"/>
              <a:cs typeface="+mn-cs"/>
            </a:rPr>
            <a:t>％となり、財政構造</a:t>
          </a:r>
          <a:r>
            <a:rPr kumimoji="1" lang="ja-JP" altLang="en-US" sz="1300">
              <a:solidFill>
                <a:schemeClr val="dk1"/>
              </a:solidFill>
              <a:latin typeface="+mn-lt"/>
              <a:ea typeface="+mn-ea"/>
              <a:cs typeface="+mn-cs"/>
            </a:rPr>
            <a:t>がやや弾力的に振れる</a:t>
          </a:r>
          <a:r>
            <a:rPr kumimoji="1" lang="ja-JP" altLang="ja-JP" sz="1300">
              <a:solidFill>
                <a:schemeClr val="dk1"/>
              </a:solidFill>
              <a:latin typeface="+mn-lt"/>
              <a:ea typeface="+mn-ea"/>
              <a:cs typeface="+mn-cs"/>
            </a:rPr>
            <a:t>結果となった。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a:t>
          </a:r>
          <a:r>
            <a:rPr kumimoji="1" lang="ja-JP" altLang="en-US" sz="1300">
              <a:solidFill>
                <a:schemeClr val="dk1"/>
              </a:solidFill>
              <a:latin typeface="+mn-lt"/>
              <a:ea typeface="+mn-ea"/>
              <a:cs typeface="+mn-cs"/>
            </a:rPr>
            <a:t>物件費・扶助費の増加により、経常経費充当一般財源が増加しているものの、</a:t>
          </a:r>
          <a:r>
            <a:rPr kumimoji="1" lang="ja-JP" altLang="ja-JP" sz="1300">
              <a:solidFill>
                <a:schemeClr val="dk1"/>
              </a:solidFill>
              <a:latin typeface="+mn-lt"/>
              <a:ea typeface="+mn-ea"/>
              <a:cs typeface="+mn-cs"/>
            </a:rPr>
            <a:t>経常一般財源である普通交付税や</a:t>
          </a:r>
          <a:r>
            <a:rPr kumimoji="1" lang="ja-JP" altLang="en-US" sz="1300">
              <a:solidFill>
                <a:schemeClr val="dk1"/>
              </a:solidFill>
              <a:latin typeface="+mn-lt"/>
              <a:ea typeface="+mn-ea"/>
              <a:cs typeface="+mn-cs"/>
            </a:rPr>
            <a:t>地方消費税交付金の増加が歳出の増加分を大幅に上回ったことによるものである。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今後も</a:t>
          </a:r>
          <a:r>
            <a:rPr kumimoji="1" lang="ja-JP" altLang="ja-JP" sz="1300">
              <a:solidFill>
                <a:schemeClr val="dk1"/>
              </a:solidFill>
              <a:latin typeface="+mn-lt"/>
              <a:ea typeface="+mn-ea"/>
              <a:cs typeface="+mn-cs"/>
            </a:rPr>
            <a:t>経常的経費の抑制や経常経費の財源確保を推進し、</a:t>
          </a:r>
          <a:r>
            <a:rPr kumimoji="1" lang="ja-JP" altLang="en-US" sz="1300">
              <a:solidFill>
                <a:schemeClr val="dk1"/>
              </a:solidFill>
              <a:latin typeface="+mn-lt"/>
              <a:ea typeface="+mn-ea"/>
              <a:cs typeface="+mn-cs"/>
            </a:rPr>
            <a:t>更なる改善に注力する。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66</xdr:row>
      <xdr:rowOff>48768</xdr:rowOff>
    </xdr:to>
    <xdr:cxnSp macro="">
      <xdr:nvCxnSpPr>
        <xdr:cNvPr id="129" name="直線コネクタ 128"/>
        <xdr:cNvCxnSpPr/>
      </xdr:nvCxnSpPr>
      <xdr:spPr>
        <a:xfrm flipV="1">
          <a:off x="4114800" y="1117142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70612</xdr:rowOff>
    </xdr:from>
    <xdr:to>
      <xdr:col>6</xdr:col>
      <xdr:colOff>0</xdr:colOff>
      <xdr:row>66</xdr:row>
      <xdr:rowOff>48768</xdr:rowOff>
    </xdr:to>
    <xdr:cxnSp macro="">
      <xdr:nvCxnSpPr>
        <xdr:cNvPr id="132" name="直線コネクタ 131"/>
        <xdr:cNvCxnSpPr/>
      </xdr:nvCxnSpPr>
      <xdr:spPr>
        <a:xfrm>
          <a:off x="3225800" y="1121486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65</xdr:row>
      <xdr:rowOff>70612</xdr:rowOff>
    </xdr:to>
    <xdr:cxnSp macro="">
      <xdr:nvCxnSpPr>
        <xdr:cNvPr id="135" name="直線コネクタ 134"/>
        <xdr:cNvCxnSpPr/>
      </xdr:nvCxnSpPr>
      <xdr:spPr>
        <a:xfrm>
          <a:off x="2336800" y="109976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64</xdr:row>
      <xdr:rowOff>24892</xdr:rowOff>
    </xdr:to>
    <xdr:cxnSp macro="">
      <xdr:nvCxnSpPr>
        <xdr:cNvPr id="138" name="直線コネクタ 137"/>
        <xdr:cNvCxnSpPr/>
      </xdr:nvCxnSpPr>
      <xdr:spPr>
        <a:xfrm>
          <a:off x="1447800" y="1093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147828</xdr:rowOff>
    </xdr:from>
    <xdr:to>
      <xdr:col>7</xdr:col>
      <xdr:colOff>203200</xdr:colOff>
      <xdr:row>65</xdr:row>
      <xdr:rowOff>77978</xdr:rowOff>
    </xdr:to>
    <xdr:sp macro="" textlink="">
      <xdr:nvSpPr>
        <xdr:cNvPr id="148" name="円/楕円 147"/>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119905</xdr:rowOff>
    </xdr:from>
    <xdr:ext cx="762000" cy="259045"/>
    <xdr:sp macro="" textlink="">
      <xdr:nvSpPr>
        <xdr:cNvPr id="149"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169418</xdr:rowOff>
    </xdr:from>
    <xdr:to>
      <xdr:col>6</xdr:col>
      <xdr:colOff>50800</xdr:colOff>
      <xdr:row>66</xdr:row>
      <xdr:rowOff>99568</xdr:rowOff>
    </xdr:to>
    <xdr:sp macro="" textlink="">
      <xdr:nvSpPr>
        <xdr:cNvPr id="150" name="円/楕円 149"/>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84345</xdr:rowOff>
    </xdr:from>
    <xdr:ext cx="736600" cy="259045"/>
    <xdr:sp macro="" textlink="">
      <xdr:nvSpPr>
        <xdr:cNvPr id="151" name="テキスト ボックス 150"/>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19812</xdr:rowOff>
    </xdr:from>
    <xdr:to>
      <xdr:col>4</xdr:col>
      <xdr:colOff>533400</xdr:colOff>
      <xdr:row>65</xdr:row>
      <xdr:rowOff>121412</xdr:rowOff>
    </xdr:to>
    <xdr:sp macro="" textlink="">
      <xdr:nvSpPr>
        <xdr:cNvPr id="152" name="円/楕円 151"/>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106189</xdr:rowOff>
    </xdr:from>
    <xdr:ext cx="762000" cy="259045"/>
    <xdr:sp macro="" textlink="">
      <xdr:nvSpPr>
        <xdr:cNvPr id="153" name="テキスト ボックス 152"/>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4" name="円/楕円 153"/>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5" name="テキスト ボックス 154"/>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6" name="円/楕円 155"/>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7" name="テキスト ボックス 156"/>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100">
              <a:solidFill>
                <a:schemeClr val="dk1"/>
              </a:solidFill>
              <a:latin typeface="+mn-lt"/>
              <a:ea typeface="+mn-ea"/>
              <a:cs typeface="+mn-cs"/>
            </a:rPr>
            <a:t>今年度は、前年度</a:t>
          </a:r>
          <a:r>
            <a:rPr kumimoji="1" lang="ja-JP" altLang="en-US" sz="1100">
              <a:solidFill>
                <a:schemeClr val="dk1"/>
              </a:solidFill>
              <a:latin typeface="+mn-lt"/>
              <a:ea typeface="+mn-ea"/>
              <a:cs typeface="+mn-cs"/>
            </a:rPr>
            <a:t>に比べ</a:t>
          </a:r>
          <a:r>
            <a:rPr kumimoji="1" lang="en-US" altLang="ja-JP" sz="1100">
              <a:solidFill>
                <a:schemeClr val="dk1"/>
              </a:solidFill>
              <a:latin typeface="+mn-lt"/>
              <a:ea typeface="+mn-ea"/>
              <a:cs typeface="+mn-cs"/>
            </a:rPr>
            <a:t>5.9</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これは、町内各小学校区に保育所・児童館を直営方式にて設置・運営するという当町独自の事情が大きく寄与しているものと思われる。</a:t>
          </a:r>
          <a:r>
            <a:rPr kumimoji="1" lang="ja-JP" altLang="en-US" sz="1100">
              <a:solidFill>
                <a:schemeClr val="dk1"/>
              </a:solidFill>
              <a:latin typeface="+mn-lt"/>
              <a:ea typeface="+mn-ea"/>
              <a:cs typeface="+mn-cs"/>
            </a:rPr>
            <a:t>また、今年度から道の駅「玉村宿」の業務委託料が、新規事業として始まったことも要因のひとつと考えられる。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今年度の性質別歳出の状況では、人件費・物件費の合計額の構成比は、全体の</a:t>
          </a:r>
          <a:r>
            <a:rPr kumimoji="1" lang="en-US" altLang="ja-JP" sz="1100">
              <a:solidFill>
                <a:schemeClr val="dk1"/>
              </a:solidFill>
              <a:latin typeface="+mn-lt"/>
              <a:ea typeface="+mn-ea"/>
              <a:cs typeface="+mn-cs"/>
            </a:rPr>
            <a:t>37.4%</a:t>
          </a:r>
          <a:r>
            <a:rPr kumimoji="1" lang="ja-JP" altLang="ja-JP" sz="1100">
              <a:solidFill>
                <a:schemeClr val="dk1"/>
              </a:solidFill>
              <a:latin typeface="+mn-lt"/>
              <a:ea typeface="+mn-ea"/>
              <a:cs typeface="+mn-cs"/>
            </a:rPr>
            <a:t>に達し、町の歳出額の大きな部分を占める要素である。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今後、多様化するニーズに効果的及び効率的に対応するため、指定管理者制度を推進し、町保有施設の管理に民間のノウハウを活用しながら、人件費の圧縮と町民サービスの向上に努める。</a:t>
          </a:r>
          <a:endParaRPr lang="ja-JP" altLang="ja-JP" sz="1100"/>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142945</xdr:rowOff>
    </xdr:from>
    <xdr:to>
      <xdr:col>7</xdr:col>
      <xdr:colOff>152400</xdr:colOff>
      <xdr:row>84</xdr:row>
      <xdr:rowOff>49642</xdr:rowOff>
    </xdr:to>
    <xdr:cxnSp macro="">
      <xdr:nvCxnSpPr>
        <xdr:cNvPr id="194" name="直線コネクタ 193"/>
        <xdr:cNvCxnSpPr/>
      </xdr:nvCxnSpPr>
      <xdr:spPr>
        <a:xfrm>
          <a:off x="4114800" y="14373295"/>
          <a:ext cx="838200" cy="7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135936</xdr:rowOff>
    </xdr:from>
    <xdr:to>
      <xdr:col>6</xdr:col>
      <xdr:colOff>0</xdr:colOff>
      <xdr:row>83</xdr:row>
      <xdr:rowOff>142945</xdr:rowOff>
    </xdr:to>
    <xdr:cxnSp macro="">
      <xdr:nvCxnSpPr>
        <xdr:cNvPr id="197" name="直線コネクタ 196"/>
        <xdr:cNvCxnSpPr/>
      </xdr:nvCxnSpPr>
      <xdr:spPr>
        <a:xfrm>
          <a:off x="3225800" y="14366286"/>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111230</xdr:rowOff>
    </xdr:from>
    <xdr:to>
      <xdr:col>4</xdr:col>
      <xdr:colOff>482600</xdr:colOff>
      <xdr:row>83</xdr:row>
      <xdr:rowOff>135936</xdr:rowOff>
    </xdr:to>
    <xdr:cxnSp macro="">
      <xdr:nvCxnSpPr>
        <xdr:cNvPr id="200" name="直線コネクタ 199"/>
        <xdr:cNvCxnSpPr/>
      </xdr:nvCxnSpPr>
      <xdr:spPr>
        <a:xfrm>
          <a:off x="2336800" y="14341580"/>
          <a:ext cx="8890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111230</xdr:rowOff>
    </xdr:from>
    <xdr:to>
      <xdr:col>3</xdr:col>
      <xdr:colOff>279400</xdr:colOff>
      <xdr:row>83</xdr:row>
      <xdr:rowOff>121377</xdr:rowOff>
    </xdr:to>
    <xdr:cxnSp macro="">
      <xdr:nvCxnSpPr>
        <xdr:cNvPr id="203" name="直線コネクタ 202"/>
        <xdr:cNvCxnSpPr/>
      </xdr:nvCxnSpPr>
      <xdr:spPr>
        <a:xfrm flipV="1">
          <a:off x="1447800" y="14341580"/>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170292</xdr:rowOff>
    </xdr:from>
    <xdr:to>
      <xdr:col>7</xdr:col>
      <xdr:colOff>203200</xdr:colOff>
      <xdr:row>84</xdr:row>
      <xdr:rowOff>100442</xdr:rowOff>
    </xdr:to>
    <xdr:sp macro="" textlink="">
      <xdr:nvSpPr>
        <xdr:cNvPr id="213" name="円/楕円 212"/>
        <xdr:cNvSpPr/>
      </xdr:nvSpPr>
      <xdr:spPr>
        <a:xfrm>
          <a:off x="4902200" y="14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142369</xdr:rowOff>
    </xdr:from>
    <xdr:ext cx="762000" cy="259045"/>
    <xdr:sp macro="" textlink="">
      <xdr:nvSpPr>
        <xdr:cNvPr id="214" name="人件費・物件費等の状況該当値テキスト"/>
        <xdr:cNvSpPr txBox="1"/>
      </xdr:nvSpPr>
      <xdr:spPr>
        <a:xfrm>
          <a:off x="5041900" y="1437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92145</xdr:rowOff>
    </xdr:from>
    <xdr:to>
      <xdr:col>6</xdr:col>
      <xdr:colOff>50800</xdr:colOff>
      <xdr:row>84</xdr:row>
      <xdr:rowOff>22295</xdr:rowOff>
    </xdr:to>
    <xdr:sp macro="" textlink="">
      <xdr:nvSpPr>
        <xdr:cNvPr id="215" name="円/楕円 214"/>
        <xdr:cNvSpPr/>
      </xdr:nvSpPr>
      <xdr:spPr>
        <a:xfrm>
          <a:off x="4064000" y="143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7072</xdr:rowOff>
    </xdr:from>
    <xdr:ext cx="736600" cy="259045"/>
    <xdr:sp macro="" textlink="">
      <xdr:nvSpPr>
        <xdr:cNvPr id="216" name="テキスト ボックス 215"/>
        <xdr:cNvSpPr txBox="1"/>
      </xdr:nvSpPr>
      <xdr:spPr>
        <a:xfrm>
          <a:off x="3733800" y="14408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85136</xdr:rowOff>
    </xdr:from>
    <xdr:to>
      <xdr:col>4</xdr:col>
      <xdr:colOff>533400</xdr:colOff>
      <xdr:row>84</xdr:row>
      <xdr:rowOff>15286</xdr:rowOff>
    </xdr:to>
    <xdr:sp macro="" textlink="">
      <xdr:nvSpPr>
        <xdr:cNvPr id="217" name="円/楕円 216"/>
        <xdr:cNvSpPr/>
      </xdr:nvSpPr>
      <xdr:spPr>
        <a:xfrm>
          <a:off x="3175000" y="143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63</xdr:rowOff>
    </xdr:from>
    <xdr:ext cx="762000" cy="259045"/>
    <xdr:sp macro="" textlink="">
      <xdr:nvSpPr>
        <xdr:cNvPr id="218" name="テキスト ボックス 217"/>
        <xdr:cNvSpPr txBox="1"/>
      </xdr:nvSpPr>
      <xdr:spPr>
        <a:xfrm>
          <a:off x="2844800" y="1440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60430</xdr:rowOff>
    </xdr:from>
    <xdr:to>
      <xdr:col>3</xdr:col>
      <xdr:colOff>330200</xdr:colOff>
      <xdr:row>83</xdr:row>
      <xdr:rowOff>162030</xdr:rowOff>
    </xdr:to>
    <xdr:sp macro="" textlink="">
      <xdr:nvSpPr>
        <xdr:cNvPr id="219" name="円/楕円 218"/>
        <xdr:cNvSpPr/>
      </xdr:nvSpPr>
      <xdr:spPr>
        <a:xfrm>
          <a:off x="2286000" y="142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146807</xdr:rowOff>
    </xdr:from>
    <xdr:ext cx="762000" cy="259045"/>
    <xdr:sp macro="" textlink="">
      <xdr:nvSpPr>
        <xdr:cNvPr id="220" name="テキスト ボックス 219"/>
        <xdr:cNvSpPr txBox="1"/>
      </xdr:nvSpPr>
      <xdr:spPr>
        <a:xfrm>
          <a:off x="1955800" y="143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112,075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70577</xdr:rowOff>
    </xdr:from>
    <xdr:to>
      <xdr:col>2</xdr:col>
      <xdr:colOff>127000</xdr:colOff>
      <xdr:row>84</xdr:row>
      <xdr:rowOff>727</xdr:rowOff>
    </xdr:to>
    <xdr:sp macro="" textlink="">
      <xdr:nvSpPr>
        <xdr:cNvPr id="221" name="円/楕円 220"/>
        <xdr:cNvSpPr/>
      </xdr:nvSpPr>
      <xdr:spPr>
        <a:xfrm>
          <a:off x="1397000" y="14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156954</xdr:rowOff>
    </xdr:from>
    <xdr:ext cx="762000" cy="259045"/>
    <xdr:sp macro="" textlink="">
      <xdr:nvSpPr>
        <xdr:cNvPr id="222" name="テキスト ボックス 221"/>
        <xdr:cNvSpPr txBox="1"/>
      </xdr:nvSpPr>
      <xdr:spPr>
        <a:xfrm>
          <a:off x="1066800" y="1438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当町のラスパイレス指数は、</a:t>
          </a:r>
          <a:r>
            <a:rPr kumimoji="1" lang="en-US" altLang="ja-JP" sz="1300">
              <a:solidFill>
                <a:schemeClr val="dk1"/>
              </a:solidFill>
              <a:latin typeface="+mn-lt"/>
              <a:ea typeface="+mn-ea"/>
              <a:cs typeface="+mn-cs"/>
            </a:rPr>
            <a:t>H22</a:t>
          </a:r>
          <a:r>
            <a:rPr kumimoji="1" lang="ja-JP" altLang="ja-JP" sz="1300">
              <a:solidFill>
                <a:schemeClr val="dk1"/>
              </a:solidFill>
              <a:latin typeface="+mn-lt"/>
              <a:ea typeface="+mn-ea"/>
              <a:cs typeface="+mn-cs"/>
            </a:rPr>
            <a:t>年度以降、類似団体平均値を上回り今年度は昨年度</a:t>
          </a:r>
          <a:r>
            <a:rPr kumimoji="1" lang="ja-JP" altLang="en-US" sz="1300">
              <a:solidFill>
                <a:schemeClr val="dk1"/>
              </a:solidFill>
              <a:latin typeface="+mn-lt"/>
              <a:ea typeface="+mn-ea"/>
              <a:cs typeface="+mn-cs"/>
            </a:rPr>
            <a:t>に比べ、</a:t>
          </a:r>
          <a:r>
            <a:rPr kumimoji="1" lang="ja-JP" altLang="ja-JP" sz="1300">
              <a:solidFill>
                <a:schemeClr val="dk1"/>
              </a:solidFill>
              <a:latin typeface="+mn-lt"/>
              <a:ea typeface="+mn-ea"/>
              <a:cs typeface="+mn-cs"/>
            </a:rPr>
            <a:t>わずかに上昇する結果となった。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なお、</a:t>
          </a:r>
          <a:r>
            <a:rPr kumimoji="1" lang="en-US" altLang="ja-JP" sz="1300">
              <a:solidFill>
                <a:schemeClr val="dk1"/>
              </a:solidFill>
              <a:latin typeface="+mn-lt"/>
              <a:ea typeface="+mn-ea"/>
              <a:cs typeface="+mn-cs"/>
            </a:rPr>
            <a:t>H23</a:t>
          </a:r>
          <a:r>
            <a:rPr kumimoji="1" lang="ja-JP" altLang="ja-JP" sz="1300">
              <a:solidFill>
                <a:schemeClr val="dk1"/>
              </a:solidFill>
              <a:latin typeface="+mn-lt"/>
              <a:ea typeface="+mn-ea"/>
              <a:cs typeface="+mn-cs"/>
            </a:rPr>
            <a:t>年度、</a:t>
          </a:r>
          <a:r>
            <a:rPr kumimoji="1" lang="en-US" altLang="ja-JP" sz="1300">
              <a:solidFill>
                <a:schemeClr val="dk1"/>
              </a:solidFill>
              <a:latin typeface="+mn-lt"/>
              <a:ea typeface="+mn-ea"/>
              <a:cs typeface="+mn-cs"/>
            </a:rPr>
            <a:t>H24</a:t>
          </a:r>
          <a:r>
            <a:rPr kumimoji="1" lang="ja-JP" altLang="ja-JP" sz="1300">
              <a:solidFill>
                <a:schemeClr val="dk1"/>
              </a:solidFill>
              <a:latin typeface="+mn-lt"/>
              <a:ea typeface="+mn-ea"/>
              <a:cs typeface="+mn-cs"/>
            </a:rPr>
            <a:t>年度の大幅な下落は、国家公務員の復興財源確保のための時限措置終了に起因するものである。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引き続き、年功的な給与制度を見直し、職務・職責・勤務成績等を反映した給与制度の構築を検討・推進することにより、給与水準の適正化に努める。</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138854</xdr:rowOff>
    </xdr:to>
    <xdr:cxnSp macro="">
      <xdr:nvCxnSpPr>
        <xdr:cNvPr id="256" name="直線コネクタ 255"/>
        <xdr:cNvCxnSpPr/>
      </xdr:nvCxnSpPr>
      <xdr:spPr>
        <a:xfrm>
          <a:off x="16179800" y="1452456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84</xdr:row>
      <xdr:rowOff>122766</xdr:rowOff>
    </xdr:to>
    <xdr:cxnSp macro="">
      <xdr:nvCxnSpPr>
        <xdr:cNvPr id="259" name="直線コネクタ 258"/>
        <xdr:cNvCxnSpPr/>
      </xdr:nvCxnSpPr>
      <xdr:spPr>
        <a:xfrm>
          <a:off x="15290800" y="145004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88</xdr:row>
      <xdr:rowOff>40216</xdr:rowOff>
    </xdr:to>
    <xdr:cxnSp macro="">
      <xdr:nvCxnSpPr>
        <xdr:cNvPr id="262" name="直線コネクタ 261"/>
        <xdr:cNvCxnSpPr/>
      </xdr:nvCxnSpPr>
      <xdr:spPr>
        <a:xfrm flipV="1">
          <a:off x="14401800" y="1450043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144780</xdr:rowOff>
    </xdr:to>
    <xdr:cxnSp macro="">
      <xdr:nvCxnSpPr>
        <xdr:cNvPr id="265" name="直線コネクタ 264"/>
        <xdr:cNvCxnSpPr/>
      </xdr:nvCxnSpPr>
      <xdr:spPr>
        <a:xfrm flipV="1">
          <a:off x="13512800" y="1512781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5" name="円/楕円 274"/>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60131</xdr:rowOff>
    </xdr:from>
    <xdr:ext cx="762000" cy="259045"/>
    <xdr:sp macro="" textlink="">
      <xdr:nvSpPr>
        <xdr:cNvPr id="276" name="給与水準   （国との比較）該当値テキスト"/>
        <xdr:cNvSpPr txBox="1"/>
      </xdr:nvSpPr>
      <xdr:spPr>
        <a:xfrm>
          <a:off x="17106900" y="1446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7" name="円/楕円 276"/>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8" name="テキスト ボックス 27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9" name="円/楕円 278"/>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80" name="テキスト ボックス 279"/>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2" name="テキスト ボックス 281"/>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3" name="円/楕円 28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4" name="テキスト ボックス 283"/>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latin typeface="+mn-lt"/>
              <a:ea typeface="+mn-ea"/>
              <a:cs typeface="+mn-cs"/>
            </a:rPr>
            <a:t>H22</a:t>
          </a:r>
          <a:r>
            <a:rPr kumimoji="1" lang="ja-JP" altLang="ja-JP" sz="1300">
              <a:solidFill>
                <a:schemeClr val="dk1"/>
              </a:solidFill>
              <a:latin typeface="+mn-lt"/>
              <a:ea typeface="+mn-ea"/>
              <a:cs typeface="+mn-cs"/>
            </a:rPr>
            <a:t>年度をピークに減少しており、今年度は</a:t>
          </a:r>
          <a:r>
            <a:rPr kumimoji="1" lang="ja-JP" altLang="en-US" sz="1300">
              <a:solidFill>
                <a:schemeClr val="dk1"/>
              </a:solidFill>
              <a:latin typeface="+mn-lt"/>
              <a:ea typeface="+mn-ea"/>
              <a:cs typeface="+mn-cs"/>
            </a:rPr>
            <a:t>、昨年度同様</a:t>
          </a:r>
          <a:r>
            <a:rPr kumimoji="1" lang="en-US" altLang="ja-JP" sz="1300">
              <a:solidFill>
                <a:schemeClr val="dk1"/>
              </a:solidFill>
              <a:latin typeface="+mn-lt"/>
              <a:ea typeface="+mn-ea"/>
              <a:cs typeface="+mn-cs"/>
            </a:rPr>
            <a:t>5.72</a:t>
          </a:r>
          <a:r>
            <a:rPr kumimoji="1" lang="ja-JP" altLang="ja-JP" sz="1300">
              <a:solidFill>
                <a:schemeClr val="dk1"/>
              </a:solidFill>
              <a:latin typeface="+mn-lt"/>
              <a:ea typeface="+mn-ea"/>
              <a:cs typeface="+mn-cs"/>
            </a:rPr>
            <a:t>人を示す結果となった。定員管理計画に基づく新規採用者の段階的抑制措置が着実に遂行された結果と思われる。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多様化するニーズに対し、より少ない職員数で行政サービスを提供するためには、町保有施設管理の業務委託を推進し、人員の再配分の実施が必要不可欠である。以上を踏まえながら、適正な定員管理の維持に努めたい。</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114119</xdr:rowOff>
    </xdr:to>
    <xdr:cxnSp macro="">
      <xdr:nvCxnSpPr>
        <xdr:cNvPr id="321" name="直線コネクタ 320"/>
        <xdr:cNvCxnSpPr/>
      </xdr:nvCxnSpPr>
      <xdr:spPr>
        <a:xfrm>
          <a:off x="16179800" y="102296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114119</xdr:rowOff>
    </xdr:from>
    <xdr:to>
      <xdr:col>23</xdr:col>
      <xdr:colOff>406400</xdr:colOff>
      <xdr:row>59</xdr:row>
      <xdr:rowOff>121013</xdr:rowOff>
    </xdr:to>
    <xdr:cxnSp macro="">
      <xdr:nvCxnSpPr>
        <xdr:cNvPr id="324" name="直線コネクタ 323"/>
        <xdr:cNvCxnSpPr/>
      </xdr:nvCxnSpPr>
      <xdr:spPr>
        <a:xfrm flipV="1">
          <a:off x="15290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121013</xdr:rowOff>
    </xdr:from>
    <xdr:to>
      <xdr:col>22</xdr:col>
      <xdr:colOff>203200</xdr:colOff>
      <xdr:row>59</xdr:row>
      <xdr:rowOff>138249</xdr:rowOff>
    </xdr:to>
    <xdr:cxnSp macro="">
      <xdr:nvCxnSpPr>
        <xdr:cNvPr id="327" name="直線コネクタ 326"/>
        <xdr:cNvCxnSpPr/>
      </xdr:nvCxnSpPr>
      <xdr:spPr>
        <a:xfrm flipV="1">
          <a:off x="14401800" y="102365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138249</xdr:rowOff>
    </xdr:from>
    <xdr:to>
      <xdr:col>21</xdr:col>
      <xdr:colOff>0</xdr:colOff>
      <xdr:row>59</xdr:row>
      <xdr:rowOff>139972</xdr:rowOff>
    </xdr:to>
    <xdr:cxnSp macro="">
      <xdr:nvCxnSpPr>
        <xdr:cNvPr id="330" name="直線コネクタ 329"/>
        <xdr:cNvCxnSpPr/>
      </xdr:nvCxnSpPr>
      <xdr:spPr>
        <a:xfrm flipV="1">
          <a:off x="13512800" y="1025379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63319</xdr:rowOff>
    </xdr:from>
    <xdr:to>
      <xdr:col>24</xdr:col>
      <xdr:colOff>609600</xdr:colOff>
      <xdr:row>59</xdr:row>
      <xdr:rowOff>164919</xdr:rowOff>
    </xdr:to>
    <xdr:sp macro="" textlink="">
      <xdr:nvSpPr>
        <xdr:cNvPr id="340" name="円/楕円 339"/>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79846</xdr:rowOff>
    </xdr:from>
    <xdr:ext cx="762000" cy="259045"/>
    <xdr:sp macro="" textlink="">
      <xdr:nvSpPr>
        <xdr:cNvPr id="341"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63319</xdr:rowOff>
    </xdr:from>
    <xdr:to>
      <xdr:col>23</xdr:col>
      <xdr:colOff>457200</xdr:colOff>
      <xdr:row>59</xdr:row>
      <xdr:rowOff>164919</xdr:rowOff>
    </xdr:to>
    <xdr:sp macro="" textlink="">
      <xdr:nvSpPr>
        <xdr:cNvPr id="342" name="円/楕円 341"/>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3646</xdr:rowOff>
    </xdr:from>
    <xdr:ext cx="736600" cy="259045"/>
    <xdr:sp macro="" textlink="">
      <xdr:nvSpPr>
        <xdr:cNvPr id="343" name="テキスト ボックス 342"/>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70213</xdr:rowOff>
    </xdr:from>
    <xdr:to>
      <xdr:col>22</xdr:col>
      <xdr:colOff>254000</xdr:colOff>
      <xdr:row>60</xdr:row>
      <xdr:rowOff>363</xdr:rowOff>
    </xdr:to>
    <xdr:sp macro="" textlink="">
      <xdr:nvSpPr>
        <xdr:cNvPr id="344" name="円/楕円 343"/>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10540</xdr:rowOff>
    </xdr:from>
    <xdr:ext cx="762000" cy="259045"/>
    <xdr:sp macro="" textlink="">
      <xdr:nvSpPr>
        <xdr:cNvPr id="345" name="テキスト ボックス 344"/>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87449</xdr:rowOff>
    </xdr:from>
    <xdr:to>
      <xdr:col>21</xdr:col>
      <xdr:colOff>50800</xdr:colOff>
      <xdr:row>60</xdr:row>
      <xdr:rowOff>17599</xdr:rowOff>
    </xdr:to>
    <xdr:sp macro="" textlink="">
      <xdr:nvSpPr>
        <xdr:cNvPr id="346" name="円/楕円 345"/>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27776</xdr:rowOff>
    </xdr:from>
    <xdr:ext cx="762000" cy="259045"/>
    <xdr:sp macro="" textlink="">
      <xdr:nvSpPr>
        <xdr:cNvPr id="347" name="テキスト ボックス 346"/>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89172</xdr:rowOff>
    </xdr:from>
    <xdr:to>
      <xdr:col>19</xdr:col>
      <xdr:colOff>533400</xdr:colOff>
      <xdr:row>60</xdr:row>
      <xdr:rowOff>19322</xdr:rowOff>
    </xdr:to>
    <xdr:sp macro="" textlink="">
      <xdr:nvSpPr>
        <xdr:cNvPr id="348" name="円/楕円 347"/>
        <xdr:cNvSpPr/>
      </xdr:nvSpPr>
      <xdr:spPr>
        <a:xfrm>
          <a:off x="13462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29499</xdr:rowOff>
    </xdr:from>
    <xdr:ext cx="762000" cy="259045"/>
    <xdr:sp macro="" textlink="">
      <xdr:nvSpPr>
        <xdr:cNvPr id="349" name="テキスト ボックス 348"/>
        <xdr:cNvSpPr txBox="1"/>
      </xdr:nvSpPr>
      <xdr:spPr>
        <a:xfrm>
          <a:off x="13131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en-US" altLang="ja-JP" sz="1300">
              <a:solidFill>
                <a:schemeClr val="dk1"/>
              </a:solidFill>
              <a:latin typeface="+mn-lt"/>
              <a:ea typeface="+mn-ea"/>
              <a:cs typeface="+mn-cs"/>
            </a:rPr>
            <a:t>H22</a:t>
          </a:r>
          <a:r>
            <a:rPr kumimoji="1" lang="ja-JP" altLang="ja-JP" sz="1300">
              <a:solidFill>
                <a:schemeClr val="dk1"/>
              </a:solidFill>
              <a:latin typeface="+mn-lt"/>
              <a:ea typeface="+mn-ea"/>
              <a:cs typeface="+mn-cs"/>
            </a:rPr>
            <a:t>年度をピークに実質公債費比率は減少傾向にあ</a:t>
          </a:r>
          <a:r>
            <a:rPr kumimoji="1" lang="ja-JP" altLang="en-US" sz="1300">
              <a:solidFill>
                <a:schemeClr val="dk1"/>
              </a:solidFill>
              <a:latin typeface="+mn-lt"/>
              <a:ea typeface="+mn-ea"/>
              <a:cs typeface="+mn-cs"/>
            </a:rPr>
            <a:t>ったが</a:t>
          </a:r>
          <a:r>
            <a:rPr kumimoji="1" lang="ja-JP" altLang="ja-JP" sz="1300">
              <a:solidFill>
                <a:schemeClr val="dk1"/>
              </a:solidFill>
              <a:latin typeface="+mn-lt"/>
              <a:ea typeface="+mn-ea"/>
              <a:cs typeface="+mn-cs"/>
            </a:rPr>
            <a:t>、今年度は前年度</a:t>
          </a:r>
          <a:r>
            <a:rPr kumimoji="1" lang="ja-JP" altLang="en-US" sz="1300">
              <a:solidFill>
                <a:schemeClr val="dk1"/>
              </a:solidFill>
              <a:latin typeface="+mn-lt"/>
              <a:ea typeface="+mn-ea"/>
              <a:cs typeface="+mn-cs"/>
            </a:rPr>
            <a:t>と同じ</a:t>
          </a:r>
          <a:r>
            <a:rPr kumimoji="1" lang="en-US" altLang="ja-JP" sz="1300">
              <a:solidFill>
                <a:schemeClr val="dk1"/>
              </a:solidFill>
              <a:latin typeface="+mn-lt"/>
              <a:ea typeface="+mn-ea"/>
              <a:cs typeface="+mn-cs"/>
            </a:rPr>
            <a:t>3.7</a:t>
          </a:r>
          <a:r>
            <a:rPr kumimoji="1" lang="ja-JP" altLang="en-US" sz="1300">
              <a:solidFill>
                <a:schemeClr val="dk1"/>
              </a:solidFill>
              <a:latin typeface="+mn-lt"/>
              <a:ea typeface="+mn-ea"/>
              <a:cs typeface="+mn-cs"/>
            </a:rPr>
            <a:t>％となった</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これは、極力、町にとって有利な普通交付税の基準財政需要額への算入といった地方交付税措置がなされる地方債を選択してきた結果である。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地方債発行にあたっては慎重を期すとともに、資金調達も金利情勢を見据えながら、公的資金・民間資金を問わず柔軟な対応を心がけることで適正な公債費負担を維持していきたい。</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22437</xdr:rowOff>
    </xdr:from>
    <xdr:to>
      <xdr:col>24</xdr:col>
      <xdr:colOff>558800</xdr:colOff>
      <xdr:row>40</xdr:row>
      <xdr:rowOff>22437</xdr:rowOff>
    </xdr:to>
    <xdr:cxnSp macro="">
      <xdr:nvCxnSpPr>
        <xdr:cNvPr id="382" name="直線コネクタ 381"/>
        <xdr:cNvCxnSpPr/>
      </xdr:nvCxnSpPr>
      <xdr:spPr>
        <a:xfrm>
          <a:off x="16179800" y="688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22437</xdr:rowOff>
    </xdr:from>
    <xdr:to>
      <xdr:col>23</xdr:col>
      <xdr:colOff>406400</xdr:colOff>
      <xdr:row>40</xdr:row>
      <xdr:rowOff>62654</xdr:rowOff>
    </xdr:to>
    <xdr:cxnSp macro="">
      <xdr:nvCxnSpPr>
        <xdr:cNvPr id="385" name="直線コネクタ 384"/>
        <xdr:cNvCxnSpPr/>
      </xdr:nvCxnSpPr>
      <xdr:spPr>
        <a:xfrm flipV="1">
          <a:off x="15290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40</xdr:row>
      <xdr:rowOff>118956</xdr:rowOff>
    </xdr:to>
    <xdr:cxnSp macro="">
      <xdr:nvCxnSpPr>
        <xdr:cNvPr id="388" name="直線コネクタ 387"/>
        <xdr:cNvCxnSpPr/>
      </xdr:nvCxnSpPr>
      <xdr:spPr>
        <a:xfrm flipV="1">
          <a:off x="14401800" y="692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27940</xdr:rowOff>
    </xdr:to>
    <xdr:cxnSp macro="">
      <xdr:nvCxnSpPr>
        <xdr:cNvPr id="391" name="直線コネクタ 390"/>
        <xdr:cNvCxnSpPr/>
      </xdr:nvCxnSpPr>
      <xdr:spPr>
        <a:xfrm flipV="1">
          <a:off x="13512800" y="69769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401" name="円/楕円 400"/>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402"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143087</xdr:rowOff>
    </xdr:from>
    <xdr:to>
      <xdr:col>23</xdr:col>
      <xdr:colOff>457200</xdr:colOff>
      <xdr:row>40</xdr:row>
      <xdr:rowOff>73237</xdr:rowOff>
    </xdr:to>
    <xdr:sp macro="" textlink="">
      <xdr:nvSpPr>
        <xdr:cNvPr id="403" name="円/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5" name="円/楕円 404"/>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6" name="テキスト ボックス 405"/>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7" name="円/楕円 406"/>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8" name="テキスト ボックス 407"/>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9" name="円/楕円 408"/>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410" name="テキスト ボックス 409"/>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今年度、初めて将来負担比率が算定された。</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これは、文化センター周辺の区画整理事業等に伴う基金の取崩しにより、充当可能基金残高が将来負担額を下回ったことが、主な要因とされる。</a:t>
          </a:r>
          <a:endParaRPr kumimoji="1" lang="en-US" altLang="ja-JP" sz="1200">
            <a:solidFill>
              <a:schemeClr val="dk1"/>
            </a:solidFill>
            <a:latin typeface="+mn-lt"/>
            <a:ea typeface="+mn-ea"/>
            <a:cs typeface="+mn-cs"/>
          </a:endParaRPr>
        </a:p>
        <a:p>
          <a:r>
            <a:rPr kumimoji="1" lang="ja-JP" altLang="en-US" sz="1200">
              <a:solidFill>
                <a:srgbClr val="FF0000"/>
              </a:solidFill>
              <a:latin typeface="+mn-lt"/>
              <a:ea typeface="+mn-ea"/>
              <a:cs typeface="+mn-cs"/>
            </a:rPr>
            <a:t>　</a:t>
          </a:r>
          <a:r>
            <a:rPr kumimoji="1" lang="ja-JP" altLang="en-US" sz="1200">
              <a:solidFill>
                <a:sysClr val="windowText" lastClr="000000"/>
              </a:solidFill>
              <a:latin typeface="+mn-lt"/>
              <a:ea typeface="+mn-ea"/>
              <a:cs typeface="+mn-cs"/>
            </a:rPr>
            <a:t>以前より、</a:t>
          </a:r>
          <a:r>
            <a:rPr kumimoji="1" lang="ja-JP" altLang="ja-JP" sz="1200">
              <a:solidFill>
                <a:sysClr val="windowText" lastClr="000000"/>
              </a:solidFill>
              <a:latin typeface="+mn-lt"/>
              <a:ea typeface="+mn-ea"/>
              <a:cs typeface="+mn-cs"/>
            </a:rPr>
            <a:t>地方債の発行にあたっては、後年度の元利償還金が基準財政需要額に算入されるものを取捨選択してい</a:t>
          </a:r>
          <a:r>
            <a:rPr kumimoji="1" lang="ja-JP" altLang="en-US" sz="1200">
              <a:solidFill>
                <a:sysClr val="windowText" lastClr="000000"/>
              </a:solidFill>
              <a:latin typeface="+mn-lt"/>
              <a:ea typeface="+mn-ea"/>
              <a:cs typeface="+mn-cs"/>
            </a:rPr>
            <a:t>た。</a:t>
          </a:r>
          <a:endParaRPr kumimoji="1" lang="en-US" altLang="ja-JP" sz="1200">
            <a:solidFill>
              <a:sysClr val="windowText" lastClr="000000"/>
            </a:solidFill>
            <a:latin typeface="+mn-lt"/>
            <a:ea typeface="+mn-ea"/>
            <a:cs typeface="+mn-cs"/>
          </a:endParaRPr>
        </a:p>
        <a:p>
          <a:r>
            <a:rPr kumimoji="1" lang="ja-JP" altLang="ja-JP" sz="1200">
              <a:solidFill>
                <a:sysClr val="windowText" lastClr="000000"/>
              </a:solidFill>
              <a:latin typeface="+mn-lt"/>
              <a:ea typeface="+mn-ea"/>
              <a:cs typeface="+mn-cs"/>
            </a:rPr>
            <a:t>　今後は、既存事業についてはゼロベースでその必要性を見直し、また新規事業については、将来にわたる財政負担を的確に見極めることを通して、長期にわたって持続可能な財政運営に努める。</a:t>
          </a:r>
          <a:endParaRPr lang="ja-JP" altLang="ja-JP" sz="1200">
            <a:solidFill>
              <a:sysClr val="windowText" lastClr="000000"/>
            </a:solidFill>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116755</xdr:rowOff>
    </xdr:from>
    <xdr:to>
      <xdr:col>24</xdr:col>
      <xdr:colOff>609600</xdr:colOff>
      <xdr:row>14</xdr:row>
      <xdr:rowOff>46905</xdr:rowOff>
    </xdr:to>
    <xdr:sp macro="" textlink="">
      <xdr:nvSpPr>
        <xdr:cNvPr id="459" name="円/楕円 458"/>
        <xdr:cNvSpPr/>
      </xdr:nvSpPr>
      <xdr:spPr>
        <a:xfrm>
          <a:off x="169672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38032</xdr:rowOff>
    </xdr:from>
    <xdr:ext cx="762000" cy="259045"/>
    <xdr:sp macro="" textlink="">
      <xdr:nvSpPr>
        <xdr:cNvPr id="460" name="将来負担の状況該当値テキスト"/>
        <xdr:cNvSpPr txBox="1"/>
      </xdr:nvSpPr>
      <xdr:spPr>
        <a:xfrm>
          <a:off x="17106900" y="22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36,872
36,205
25.78
12,692,649
11,967,497
525,562
7,004,737
10,434,388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民間にて実施可能な部分については、指定管理者制度の導入や業務委託等</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推進</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、人件費の経常収支比率は類似団体平均値を</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回ることとなった。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、職員の適正配置及び事務配分を検討するとともに、引き続き、定員管理計画を着実に遂行し、人件費の適正水準の確保に努める。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37</xdr:row>
      <xdr:rowOff>19558</xdr:rowOff>
    </xdr:to>
    <xdr:cxnSp macro="">
      <xdr:nvCxnSpPr>
        <xdr:cNvPr id="64" name="直線コネクタ 63"/>
        <xdr:cNvCxnSpPr/>
      </xdr:nvCxnSpPr>
      <xdr:spPr>
        <a:xfrm flipV="1">
          <a:off x="3987800" y="6294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19558</xdr:rowOff>
    </xdr:to>
    <xdr:cxnSp macro="">
      <xdr:nvCxnSpPr>
        <xdr:cNvPr id="67" name="直線コネクタ 66"/>
        <xdr:cNvCxnSpPr/>
      </xdr:nvCxnSpPr>
      <xdr:spPr>
        <a:xfrm>
          <a:off x="3098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37</xdr:row>
      <xdr:rowOff>10414</xdr:rowOff>
    </xdr:to>
    <xdr:cxnSp macro="">
      <xdr:nvCxnSpPr>
        <xdr:cNvPr id="70" name="直線コネクタ 69"/>
        <xdr:cNvCxnSpPr/>
      </xdr:nvCxnSpPr>
      <xdr:spPr>
        <a:xfrm>
          <a:off x="2209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5842</xdr:rowOff>
    </xdr:to>
    <xdr:cxnSp macro="">
      <xdr:nvCxnSpPr>
        <xdr:cNvPr id="73" name="直線コネクタ 72"/>
        <xdr:cNvCxnSpPr/>
      </xdr:nvCxnSpPr>
      <xdr:spPr>
        <a:xfrm flipV="1">
          <a:off x="1320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5" name="円/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103632</xdr:rowOff>
    </xdr:from>
    <xdr:to>
      <xdr:col>3</xdr:col>
      <xdr:colOff>193675</xdr:colOff>
      <xdr:row>37</xdr:row>
      <xdr:rowOff>33782</xdr:rowOff>
    </xdr:to>
    <xdr:sp macro="" textlink="">
      <xdr:nvSpPr>
        <xdr:cNvPr id="89" name="円/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latin typeface="+mn-lt"/>
              <a:ea typeface="+mn-ea"/>
              <a:cs typeface="+mn-cs"/>
            </a:rPr>
            <a:t>　今年度は、前年度に比べ</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下降</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たものの</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26.8</a:t>
          </a:r>
          <a:r>
            <a:rPr kumimoji="1" lang="ja-JP" altLang="ja-JP" sz="1100">
              <a:solidFill>
                <a:schemeClr val="dk1"/>
              </a:solidFill>
              <a:latin typeface="+mn-lt"/>
              <a:ea typeface="+mn-ea"/>
              <a:cs typeface="+mn-cs"/>
            </a:rPr>
            <a:t>％という結果となり、類似団体の最大値に等しい結果となった。</a:t>
          </a:r>
          <a:endParaRPr kumimoji="1" lang="en-US" altLang="ja-JP" sz="1100">
            <a:solidFill>
              <a:schemeClr val="dk1"/>
            </a:solidFill>
            <a:latin typeface="+mn-lt"/>
            <a:ea typeface="+mn-ea"/>
            <a:cs typeface="+mn-cs"/>
          </a:endParaRPr>
        </a:p>
        <a:p>
          <a:pPr rtl="0" fontAlgn="base"/>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類似団体平均値に比べ、大きく上回っているのは、玉村町経営改革実施計画に基づき、業務の民間委託化を推進したことによる。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業務委託を行うことはもっともであるが、ただ漫然と同一の会社に委託し続けるのではなく、委託先の選定にあたり、プロポーザルを行わせる等、より安価かつ住</a:t>
          </a:r>
          <a:r>
            <a:rPr lang="ja-JP" altLang="en-US" sz="1100" b="0" i="0" baseline="0">
              <a:solidFill>
                <a:schemeClr val="dk1"/>
              </a:solidFill>
              <a:latin typeface="+mn-lt"/>
              <a:ea typeface="+mn-ea"/>
              <a:cs typeface="+mn-cs"/>
            </a:rPr>
            <a:t>民</a:t>
          </a:r>
          <a:r>
            <a:rPr lang="ja-JP" altLang="ja-JP" sz="1100" b="0" i="0" baseline="0">
              <a:solidFill>
                <a:schemeClr val="dk1"/>
              </a:solidFill>
              <a:latin typeface="+mn-lt"/>
              <a:ea typeface="+mn-ea"/>
              <a:cs typeface="+mn-cs"/>
            </a:rPr>
            <a:t>サービスのより効率的な提供が可能かどうか、という視点が今後、委託費の圧縮の観点から必要になることは必至となるものと思われる。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162923</xdr:rowOff>
    </xdr:from>
    <xdr:to>
      <xdr:col>24</xdr:col>
      <xdr:colOff>31750</xdr:colOff>
      <xdr:row>21</xdr:row>
      <xdr:rowOff>17599</xdr:rowOff>
    </xdr:to>
    <xdr:cxnSp macro="">
      <xdr:nvCxnSpPr>
        <xdr:cNvPr id="127" name="直線コネクタ 126"/>
        <xdr:cNvCxnSpPr/>
      </xdr:nvCxnSpPr>
      <xdr:spPr>
        <a:xfrm flipV="1">
          <a:off x="15671800" y="35919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149860</xdr:rowOff>
    </xdr:from>
    <xdr:to>
      <xdr:col>22</xdr:col>
      <xdr:colOff>565150</xdr:colOff>
      <xdr:row>21</xdr:row>
      <xdr:rowOff>17599</xdr:rowOff>
    </xdr:to>
    <xdr:cxnSp macro="">
      <xdr:nvCxnSpPr>
        <xdr:cNvPr id="130" name="直線コネクタ 129"/>
        <xdr:cNvCxnSpPr/>
      </xdr:nvCxnSpPr>
      <xdr:spPr>
        <a:xfrm>
          <a:off x="14782800" y="35788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38826</xdr:rowOff>
    </xdr:from>
    <xdr:to>
      <xdr:col>21</xdr:col>
      <xdr:colOff>361950</xdr:colOff>
      <xdr:row>20</xdr:row>
      <xdr:rowOff>149860</xdr:rowOff>
    </xdr:to>
    <xdr:cxnSp macro="">
      <xdr:nvCxnSpPr>
        <xdr:cNvPr id="133" name="直線コネクタ 132"/>
        <xdr:cNvCxnSpPr/>
      </xdr:nvCxnSpPr>
      <xdr:spPr>
        <a:xfrm>
          <a:off x="13893800" y="34678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79647</xdr:rowOff>
    </xdr:from>
    <xdr:to>
      <xdr:col>20</xdr:col>
      <xdr:colOff>158750</xdr:colOff>
      <xdr:row>20</xdr:row>
      <xdr:rowOff>38826</xdr:rowOff>
    </xdr:to>
    <xdr:cxnSp macro="">
      <xdr:nvCxnSpPr>
        <xdr:cNvPr id="136" name="直線コネクタ 135"/>
        <xdr:cNvCxnSpPr/>
      </xdr:nvCxnSpPr>
      <xdr:spPr>
        <a:xfrm>
          <a:off x="13004800" y="333719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112123</xdr:rowOff>
    </xdr:from>
    <xdr:to>
      <xdr:col>24</xdr:col>
      <xdr:colOff>82550</xdr:colOff>
      <xdr:row>21</xdr:row>
      <xdr:rowOff>42273</xdr:rowOff>
    </xdr:to>
    <xdr:sp macro="" textlink="">
      <xdr:nvSpPr>
        <xdr:cNvPr id="146" name="円/楕円 145"/>
        <xdr:cNvSpPr/>
      </xdr:nvSpPr>
      <xdr:spPr>
        <a:xfrm>
          <a:off x="16459200" y="35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20700</xdr:rowOff>
    </xdr:from>
    <xdr:ext cx="762000" cy="259045"/>
    <xdr:sp macro="" textlink="">
      <xdr:nvSpPr>
        <xdr:cNvPr id="147" name="物件費該当値テキスト"/>
        <xdr:cNvSpPr txBox="1"/>
      </xdr:nvSpPr>
      <xdr:spPr>
        <a:xfrm>
          <a:off x="16598900" y="344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138249</xdr:rowOff>
    </xdr:from>
    <xdr:to>
      <xdr:col>22</xdr:col>
      <xdr:colOff>615950</xdr:colOff>
      <xdr:row>21</xdr:row>
      <xdr:rowOff>68399</xdr:rowOff>
    </xdr:to>
    <xdr:sp macro="" textlink="">
      <xdr:nvSpPr>
        <xdr:cNvPr id="148" name="円/楕円 147"/>
        <xdr:cNvSpPr/>
      </xdr:nvSpPr>
      <xdr:spPr>
        <a:xfrm>
          <a:off x="15621000" y="35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53176</xdr:rowOff>
    </xdr:from>
    <xdr:ext cx="736600" cy="259045"/>
    <xdr:sp macro="" textlink="">
      <xdr:nvSpPr>
        <xdr:cNvPr id="149" name="テキスト ボックス 148"/>
        <xdr:cNvSpPr txBox="1"/>
      </xdr:nvSpPr>
      <xdr:spPr>
        <a:xfrm>
          <a:off x="15290800" y="365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99060</xdr:rowOff>
    </xdr:from>
    <xdr:to>
      <xdr:col>21</xdr:col>
      <xdr:colOff>412750</xdr:colOff>
      <xdr:row>21</xdr:row>
      <xdr:rowOff>29210</xdr:rowOff>
    </xdr:to>
    <xdr:sp macro="" textlink="">
      <xdr:nvSpPr>
        <xdr:cNvPr id="150" name="円/楕円 149"/>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13987</xdr:rowOff>
    </xdr:from>
    <xdr:ext cx="762000" cy="259045"/>
    <xdr:sp macro="" textlink="">
      <xdr:nvSpPr>
        <xdr:cNvPr id="151" name="テキスト ボックス 150"/>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159476</xdr:rowOff>
    </xdr:from>
    <xdr:to>
      <xdr:col>20</xdr:col>
      <xdr:colOff>209550</xdr:colOff>
      <xdr:row>20</xdr:row>
      <xdr:rowOff>89626</xdr:rowOff>
    </xdr:to>
    <xdr:sp macro="" textlink="">
      <xdr:nvSpPr>
        <xdr:cNvPr id="152" name="円/楕円 151"/>
        <xdr:cNvSpPr/>
      </xdr:nvSpPr>
      <xdr:spPr>
        <a:xfrm>
          <a:off x="13843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74403</xdr:rowOff>
    </xdr:from>
    <xdr:ext cx="762000" cy="259045"/>
    <xdr:sp macro="" textlink="">
      <xdr:nvSpPr>
        <xdr:cNvPr id="153" name="テキスト ボックス 152"/>
        <xdr:cNvSpPr txBox="1"/>
      </xdr:nvSpPr>
      <xdr:spPr>
        <a:xfrm>
          <a:off x="13512800" y="35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28847</xdr:rowOff>
    </xdr:from>
    <xdr:to>
      <xdr:col>19</xdr:col>
      <xdr:colOff>6350</xdr:colOff>
      <xdr:row>19</xdr:row>
      <xdr:rowOff>130447</xdr:rowOff>
    </xdr:to>
    <xdr:sp macro="" textlink="">
      <xdr:nvSpPr>
        <xdr:cNvPr id="154" name="円/楕円 153"/>
        <xdr:cNvSpPr/>
      </xdr:nvSpPr>
      <xdr:spPr>
        <a:xfrm>
          <a:off x="12954000" y="32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115224</xdr:rowOff>
    </xdr:from>
    <xdr:ext cx="762000" cy="259045"/>
    <xdr:sp macro="" textlink="">
      <xdr:nvSpPr>
        <xdr:cNvPr id="155" name="テキスト ボックス 154"/>
        <xdr:cNvSpPr txBox="1"/>
      </xdr:nvSpPr>
      <xdr:spPr>
        <a:xfrm>
          <a:off x="12623800" y="337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今年度は、前年度に比べ、</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ポイントの増加と</a:t>
          </a:r>
          <a:r>
            <a:rPr lang="ja-JP" altLang="en-US" sz="1100" b="0" i="0" baseline="0">
              <a:solidFill>
                <a:schemeClr val="dk1"/>
              </a:solidFill>
              <a:latin typeface="+mn-lt"/>
              <a:ea typeface="+mn-ea"/>
              <a:cs typeface="+mn-cs"/>
            </a:rPr>
            <a:t>なったが、</a:t>
          </a:r>
          <a:r>
            <a:rPr lang="ja-JP" altLang="ja-JP" sz="1100" b="0" i="0" baseline="0">
              <a:solidFill>
                <a:schemeClr val="dk1"/>
              </a:solidFill>
              <a:latin typeface="+mn-lt"/>
              <a:ea typeface="+mn-ea"/>
              <a:cs typeface="+mn-cs"/>
            </a:rPr>
            <a:t>類似団体平均値</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回る結果となった。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当町にあっては、人口が平成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年度から現在まで</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年連続して減少しており、さらに少子高齢化も着実に進行していることから、今後、社会保障関連経費が増加することが必至である。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したがって、特に町単独の扶助費については、その効果と必要性を常に検証し、見直しを図ることによって、社会保障関連経費のさらなる抑制に努める。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127000</xdr:rowOff>
    </xdr:to>
    <xdr:cxnSp macro="">
      <xdr:nvCxnSpPr>
        <xdr:cNvPr id="188" name="直線コネクタ 187"/>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88900</xdr:rowOff>
    </xdr:to>
    <xdr:cxnSp macro="">
      <xdr:nvCxnSpPr>
        <xdr:cNvPr id="191" name="直線コネクタ 190"/>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56</xdr:row>
      <xdr:rowOff>12700</xdr:rowOff>
    </xdr:to>
    <xdr:cxnSp macro="">
      <xdr:nvCxnSpPr>
        <xdr:cNvPr id="194" name="直線コネクタ 193"/>
        <xdr:cNvCxnSpPr/>
      </xdr:nvCxnSpPr>
      <xdr:spPr>
        <a:xfrm>
          <a:off x="2209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133350</xdr:rowOff>
    </xdr:to>
    <xdr:cxnSp macro="">
      <xdr:nvCxnSpPr>
        <xdr:cNvPr id="197" name="直線コネクタ 196"/>
        <xdr:cNvCxnSpPr/>
      </xdr:nvCxnSpPr>
      <xdr:spPr>
        <a:xfrm>
          <a:off x="1320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7" name="円/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9" name="円/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1" name="円/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3" name="円/楕円 212"/>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4" name="テキスト ボックス 213"/>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今年度は、前年度に比べ</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a:t>
          </a:r>
          <a:r>
            <a:rPr lang="ja-JP" altLang="en-US" sz="1100" b="0" i="0" baseline="0">
              <a:solidFill>
                <a:schemeClr val="dk1"/>
              </a:solidFill>
              <a:latin typeface="+mn-lt"/>
              <a:ea typeface="+mn-ea"/>
              <a:cs typeface="+mn-cs"/>
            </a:rPr>
            <a:t>いるものの</a:t>
          </a:r>
          <a:r>
            <a:rPr lang="ja-JP" altLang="ja-JP" sz="1100" b="0" i="0" baseline="0">
              <a:solidFill>
                <a:schemeClr val="dk1"/>
              </a:solidFill>
              <a:latin typeface="+mn-lt"/>
              <a:ea typeface="+mn-ea"/>
              <a:cs typeface="+mn-cs"/>
            </a:rPr>
            <a:t>、類似団体平均値と</a:t>
          </a:r>
          <a:r>
            <a:rPr lang="ja-JP" altLang="en-US" sz="1100" b="0" i="0" baseline="0">
              <a:solidFill>
                <a:schemeClr val="dk1"/>
              </a:solidFill>
              <a:latin typeface="+mn-lt"/>
              <a:ea typeface="+mn-ea"/>
              <a:cs typeface="+mn-cs"/>
            </a:rPr>
            <a:t>同数と</a:t>
          </a:r>
          <a:r>
            <a:rPr lang="ja-JP" altLang="ja-JP" sz="1100" b="0" i="0" baseline="0">
              <a:solidFill>
                <a:schemeClr val="dk1"/>
              </a:solidFill>
              <a:latin typeface="+mn-lt"/>
              <a:ea typeface="+mn-ea"/>
              <a:cs typeface="+mn-cs"/>
            </a:rPr>
            <a:t>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この傾向に大きく寄与しているものと考えられる経費は、繰出金であり、続いて扶助費となる。特に繰出金は、対前年度比で</a:t>
          </a:r>
          <a:r>
            <a:rPr lang="en-US" altLang="ja-JP" sz="1100" b="0" i="0" baseline="0">
              <a:solidFill>
                <a:schemeClr val="dk1"/>
              </a:solidFill>
              <a:latin typeface="+mn-lt"/>
              <a:ea typeface="+mn-ea"/>
              <a:cs typeface="+mn-cs"/>
            </a:rPr>
            <a:t>4.3</a:t>
          </a:r>
          <a:r>
            <a:rPr lang="ja-JP" altLang="ja-JP" sz="1100" b="0" i="0" baseline="0">
              <a:solidFill>
                <a:schemeClr val="dk1"/>
              </a:solidFill>
              <a:latin typeface="+mn-lt"/>
              <a:ea typeface="+mn-ea"/>
              <a:cs typeface="+mn-cs"/>
            </a:rPr>
            <a:t>％増となった。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特別会計への繰出金については、独立採算の原則のもと、料金水準の適正化等の健全な財政運営に努め、税金を主な財源とする普通会計の負担の縮減に努</a:t>
          </a:r>
          <a:r>
            <a:rPr lang="ja-JP" altLang="en-US" sz="1100" b="0" i="0" baseline="0">
              <a:solidFill>
                <a:schemeClr val="dk1"/>
              </a:solidFill>
              <a:latin typeface="+mn-lt"/>
              <a:ea typeface="+mn-ea"/>
              <a:cs typeface="+mn-cs"/>
            </a:rPr>
            <a:t>め</a:t>
          </a:r>
          <a:r>
            <a:rPr lang="ja-JP" altLang="ja-JP" sz="1100" b="0" i="0" baseline="0">
              <a:solidFill>
                <a:schemeClr val="dk1"/>
              </a:solidFill>
              <a:latin typeface="+mn-lt"/>
              <a:ea typeface="+mn-ea"/>
              <a:cs typeface="+mn-cs"/>
            </a:rPr>
            <a:t>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24130</xdr:rowOff>
    </xdr:to>
    <xdr:cxnSp macro="">
      <xdr:nvCxnSpPr>
        <xdr:cNvPr id="249" name="直線コネクタ 248"/>
        <xdr:cNvCxnSpPr/>
      </xdr:nvCxnSpPr>
      <xdr:spPr>
        <a:xfrm flipV="1">
          <a:off x="15671800" y="978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24130</xdr:rowOff>
    </xdr:to>
    <xdr:cxnSp macro="">
      <xdr:nvCxnSpPr>
        <xdr:cNvPr id="252" name="直線コネクタ 251"/>
        <xdr:cNvCxnSpPr/>
      </xdr:nvCxnSpPr>
      <xdr:spPr>
        <a:xfrm>
          <a:off x="14782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142240</xdr:rowOff>
    </xdr:to>
    <xdr:cxnSp macro="">
      <xdr:nvCxnSpPr>
        <xdr:cNvPr id="255" name="直線コネクタ 254"/>
        <xdr:cNvCxnSpPr/>
      </xdr:nvCxnSpPr>
      <xdr:spPr>
        <a:xfrm>
          <a:off x="13893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81280</xdr:rowOff>
    </xdr:to>
    <xdr:cxnSp macro="">
      <xdr:nvCxnSpPr>
        <xdr:cNvPr id="258" name="直線コネクタ 257"/>
        <xdr:cNvCxnSpPr/>
      </xdr:nvCxnSpPr>
      <xdr:spPr>
        <a:xfrm>
          <a:off x="13004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8" name="円/楕円 267"/>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9"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0" name="円/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1" name="テキスト ボックス 27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2" name="円/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3" name="テキスト ボックス 272"/>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4" name="円/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6" name="円/楕円 275"/>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7" name="テキスト ボックス 27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今年度は前年度に比べ、補助費の経常収支比率が</a:t>
          </a:r>
          <a:r>
            <a:rPr lang="en-US" altLang="ja-JP" sz="1100" b="0" i="0" baseline="0">
              <a:solidFill>
                <a:schemeClr val="dk1"/>
              </a:solidFill>
              <a:latin typeface="+mn-lt"/>
              <a:ea typeface="+mn-ea"/>
              <a:cs typeface="+mn-cs"/>
            </a:rPr>
            <a:t>0.6</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し、引き続き、類似団体平均値を下回る状況を維持している。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この主な要因としては、加入する一部事務組合への負担金の支出が少ないことが考えられる。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今後も、各種団体等への単独補助金については、常にその必要性とその効果を検証しながら、見直しを行う方針である。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8128</xdr:rowOff>
    </xdr:to>
    <xdr:cxnSp macro="">
      <xdr:nvCxnSpPr>
        <xdr:cNvPr id="307" name="直線コネクタ 306"/>
        <xdr:cNvCxnSpPr/>
      </xdr:nvCxnSpPr>
      <xdr:spPr>
        <a:xfrm flipV="1">
          <a:off x="15671800" y="6152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8128</xdr:rowOff>
    </xdr:to>
    <xdr:cxnSp macro="">
      <xdr:nvCxnSpPr>
        <xdr:cNvPr id="310" name="直線コネクタ 309"/>
        <xdr:cNvCxnSpPr/>
      </xdr:nvCxnSpPr>
      <xdr:spPr>
        <a:xfrm>
          <a:off x="14782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165862</xdr:rowOff>
    </xdr:to>
    <xdr:cxnSp macro="">
      <xdr:nvCxnSpPr>
        <xdr:cNvPr id="313" name="直線コネクタ 312"/>
        <xdr:cNvCxnSpPr/>
      </xdr:nvCxnSpPr>
      <xdr:spPr>
        <a:xfrm>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170434</xdr:rowOff>
    </xdr:to>
    <xdr:cxnSp macro="">
      <xdr:nvCxnSpPr>
        <xdr:cNvPr id="316" name="直線コネクタ 315"/>
        <xdr:cNvCxnSpPr/>
      </xdr:nvCxnSpPr>
      <xdr:spPr>
        <a:xfrm flipV="1">
          <a:off x="13004800" y="6148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6" name="円/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8" name="円/楕円 327"/>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9" name="テキスト ボックス 328"/>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0" name="円/楕円 32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1" name="テキスト ボックス 33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2" name="円/楕円 331"/>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3" name="テキスト ボックス 332"/>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4" name="円/楕円 333"/>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5" name="テキスト ボックス 334"/>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これまで類似団体平均値を下回る形で推移し、今年度も前年度に引き続き、その傾向を維持する結果となった。類似団体平均値との乖離幅については、前年度に比べ、</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し、前年度より公債費負担が</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する結果となった。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今後も、極力、町にとって有利な普通交付税の基準財政需要額への算入といった地方財政措置がなされる地方債を適切に選択することで、適正な公債費負担となるよう努める。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134620</xdr:rowOff>
    </xdr:to>
    <xdr:cxnSp macro="">
      <xdr:nvCxnSpPr>
        <xdr:cNvPr id="368" name="直線コネクタ 367"/>
        <xdr:cNvCxnSpPr/>
      </xdr:nvCxnSpPr>
      <xdr:spPr>
        <a:xfrm flipV="1">
          <a:off x="3987800" y="130352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134620</xdr:rowOff>
    </xdr:to>
    <xdr:cxnSp macro="">
      <xdr:nvCxnSpPr>
        <xdr:cNvPr id="371" name="直線コネクタ 370"/>
        <xdr:cNvCxnSpPr/>
      </xdr:nvCxnSpPr>
      <xdr:spPr>
        <a:xfrm>
          <a:off x="3098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81280</xdr:rowOff>
    </xdr:to>
    <xdr:cxnSp macro="">
      <xdr:nvCxnSpPr>
        <xdr:cNvPr id="374" name="直線コネクタ 373"/>
        <xdr:cNvCxnSpPr/>
      </xdr:nvCxnSpPr>
      <xdr:spPr>
        <a:xfrm>
          <a:off x="2209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88900</xdr:rowOff>
    </xdr:to>
    <xdr:cxnSp macro="">
      <xdr:nvCxnSpPr>
        <xdr:cNvPr id="377" name="直線コネクタ 376"/>
        <xdr:cNvCxnSpPr/>
      </xdr:nvCxnSpPr>
      <xdr:spPr>
        <a:xfrm flipV="1">
          <a:off x="1320800" y="13065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7" name="円/楕円 38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9" name="円/楕円 388"/>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0" name="テキスト ボックス 389"/>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1" name="円/楕円 39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2" name="テキスト ボックス 39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3" name="円/楕円 392"/>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4" name="テキスト ボックス 393"/>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5" name="円/楕円 394"/>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96" name="テキスト ボックス 395"/>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公債費以外の経常収支比率は、平成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年度まで類似団体平均値を大きく上回っていたが、平成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年度に大きな改善を見せた。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年度以降は、再び同平均値から乖離する結果となり、今年度は前年度に比べ、その乖離幅</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減少し</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改善</a:t>
          </a:r>
          <a:r>
            <a:rPr lang="ja-JP" altLang="ja-JP" sz="1100" b="0" i="0" baseline="0">
              <a:solidFill>
                <a:schemeClr val="dk1"/>
              </a:solidFill>
              <a:latin typeface="+mn-lt"/>
              <a:ea typeface="+mn-ea"/>
              <a:cs typeface="+mn-cs"/>
            </a:rPr>
            <a:t>傾向を示す結果となった。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引き続き、経常的経費の抑制に努める。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101854</xdr:rowOff>
    </xdr:to>
    <xdr:cxnSp macro="">
      <xdr:nvCxnSpPr>
        <xdr:cNvPr id="427" name="直線コネクタ 426"/>
        <xdr:cNvCxnSpPr/>
      </xdr:nvCxnSpPr>
      <xdr:spPr>
        <a:xfrm flipV="1">
          <a:off x="15671800" y="135412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163576</xdr:rowOff>
    </xdr:from>
    <xdr:to>
      <xdr:col>22</xdr:col>
      <xdr:colOff>565150</xdr:colOff>
      <xdr:row>79</xdr:row>
      <xdr:rowOff>101854</xdr:rowOff>
    </xdr:to>
    <xdr:cxnSp macro="">
      <xdr:nvCxnSpPr>
        <xdr:cNvPr id="430" name="直線コネクタ 429"/>
        <xdr:cNvCxnSpPr/>
      </xdr:nvCxnSpPr>
      <xdr:spPr>
        <a:xfrm>
          <a:off x="14782800" y="135366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78</xdr:row>
      <xdr:rowOff>163576</xdr:rowOff>
    </xdr:to>
    <xdr:cxnSp macro="">
      <xdr:nvCxnSpPr>
        <xdr:cNvPr id="433" name="直線コネクタ 432"/>
        <xdr:cNvCxnSpPr/>
      </xdr:nvCxnSpPr>
      <xdr:spPr>
        <a:xfrm>
          <a:off x="13893800" y="1335836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77</xdr:row>
      <xdr:rowOff>156718</xdr:rowOff>
    </xdr:to>
    <xdr:cxnSp macro="">
      <xdr:nvCxnSpPr>
        <xdr:cNvPr id="436" name="直線コネクタ 435"/>
        <xdr:cNvCxnSpPr/>
      </xdr:nvCxnSpPr>
      <xdr:spPr>
        <a:xfrm>
          <a:off x="13004800" y="132623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46" name="円/楕円 445"/>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47"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48" name="円/楕円 447"/>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49" name="テキスト ボックス 448"/>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112776</xdr:rowOff>
    </xdr:from>
    <xdr:to>
      <xdr:col>21</xdr:col>
      <xdr:colOff>412750</xdr:colOff>
      <xdr:row>79</xdr:row>
      <xdr:rowOff>42926</xdr:rowOff>
    </xdr:to>
    <xdr:sp macro="" textlink="">
      <xdr:nvSpPr>
        <xdr:cNvPr id="450" name="円/楕円 449"/>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27703</xdr:rowOff>
    </xdr:from>
    <xdr:ext cx="762000" cy="259045"/>
    <xdr:sp macro="" textlink="">
      <xdr:nvSpPr>
        <xdr:cNvPr id="451" name="テキスト ボックス 450"/>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52" name="円/楕円 451"/>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20845</xdr:rowOff>
    </xdr:from>
    <xdr:ext cx="762000" cy="259045"/>
    <xdr:sp macro="" textlink="">
      <xdr:nvSpPr>
        <xdr:cNvPr id="453" name="テキスト ボックス 452"/>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4" name="円/楕円 453"/>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5" name="テキスト ボックス 454"/>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群馬県玉村町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162770</xdr:rowOff>
    </xdr:from>
    <xdr:to>
      <xdr:col>4</xdr:col>
      <xdr:colOff>1117600</xdr:colOff>
      <xdr:row>19</xdr:row>
      <xdr:rowOff>6179</xdr:rowOff>
    </xdr:to>
    <xdr:cxnSp macro="">
      <xdr:nvCxnSpPr>
        <xdr:cNvPr id="52" name="直線コネクタ 51"/>
        <xdr:cNvCxnSpPr/>
      </xdr:nvCxnSpPr>
      <xdr:spPr bwMode="auto">
        <a:xfrm flipV="1">
          <a:off x="5003800" y="3296495"/>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6179</xdr:rowOff>
    </xdr:from>
    <xdr:to>
      <xdr:col>4</xdr:col>
      <xdr:colOff>469900</xdr:colOff>
      <xdr:row>19</xdr:row>
      <xdr:rowOff>7780</xdr:rowOff>
    </xdr:to>
    <xdr:cxnSp macro="">
      <xdr:nvCxnSpPr>
        <xdr:cNvPr id="55" name="直線コネクタ 54"/>
        <xdr:cNvCxnSpPr/>
      </xdr:nvCxnSpPr>
      <xdr:spPr bwMode="auto">
        <a:xfrm flipV="1">
          <a:off x="4305300" y="3311354"/>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7780</xdr:rowOff>
    </xdr:from>
    <xdr:to>
      <xdr:col>3</xdr:col>
      <xdr:colOff>904875</xdr:colOff>
      <xdr:row>19</xdr:row>
      <xdr:rowOff>18655</xdr:rowOff>
    </xdr:to>
    <xdr:cxnSp macro="">
      <xdr:nvCxnSpPr>
        <xdr:cNvPr id="58" name="直線コネクタ 57"/>
        <xdr:cNvCxnSpPr/>
      </xdr:nvCxnSpPr>
      <xdr:spPr bwMode="auto">
        <a:xfrm flipV="1">
          <a:off x="3606800" y="3312955"/>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170380</xdr:rowOff>
    </xdr:from>
    <xdr:to>
      <xdr:col>3</xdr:col>
      <xdr:colOff>206375</xdr:colOff>
      <xdr:row>19</xdr:row>
      <xdr:rowOff>18655</xdr:rowOff>
    </xdr:to>
    <xdr:cxnSp macro="">
      <xdr:nvCxnSpPr>
        <xdr:cNvPr id="61" name="直線コネクタ 60"/>
        <xdr:cNvCxnSpPr/>
      </xdr:nvCxnSpPr>
      <xdr:spPr bwMode="auto">
        <a:xfrm>
          <a:off x="2908300" y="3304105"/>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111970</xdr:rowOff>
    </xdr:from>
    <xdr:to>
      <xdr:col>5</xdr:col>
      <xdr:colOff>34925</xdr:colOff>
      <xdr:row>19</xdr:row>
      <xdr:rowOff>42121</xdr:rowOff>
    </xdr:to>
    <xdr:sp macro="" textlink="">
      <xdr:nvSpPr>
        <xdr:cNvPr id="71" name="円/楕円 70"/>
        <xdr:cNvSpPr/>
      </xdr:nvSpPr>
      <xdr:spPr bwMode="auto">
        <a:xfrm>
          <a:off x="5600700" y="32456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84047</xdr:rowOff>
    </xdr:from>
    <xdr:ext cx="762000" cy="259045"/>
    <xdr:sp macro="" textlink="">
      <xdr:nvSpPr>
        <xdr:cNvPr id="72" name="人口1人当たり決算額の推移該当値テキスト130"/>
        <xdr:cNvSpPr txBox="1"/>
      </xdr:nvSpPr>
      <xdr:spPr>
        <a:xfrm>
          <a:off x="5740400" y="3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126829</xdr:rowOff>
    </xdr:from>
    <xdr:to>
      <xdr:col>4</xdr:col>
      <xdr:colOff>520700</xdr:colOff>
      <xdr:row>19</xdr:row>
      <xdr:rowOff>56979</xdr:rowOff>
    </xdr:to>
    <xdr:sp macro="" textlink="">
      <xdr:nvSpPr>
        <xdr:cNvPr id="73" name="円/楕円 72"/>
        <xdr:cNvSpPr/>
      </xdr:nvSpPr>
      <xdr:spPr bwMode="auto">
        <a:xfrm>
          <a:off x="4953000" y="326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41756</xdr:rowOff>
    </xdr:from>
    <xdr:ext cx="736600" cy="259045"/>
    <xdr:sp macro="" textlink="">
      <xdr:nvSpPr>
        <xdr:cNvPr id="74" name="テキスト ボックス 73"/>
        <xdr:cNvSpPr txBox="1"/>
      </xdr:nvSpPr>
      <xdr:spPr>
        <a:xfrm>
          <a:off x="4622800" y="334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128430</xdr:rowOff>
    </xdr:from>
    <xdr:to>
      <xdr:col>3</xdr:col>
      <xdr:colOff>955675</xdr:colOff>
      <xdr:row>19</xdr:row>
      <xdr:rowOff>58580</xdr:rowOff>
    </xdr:to>
    <xdr:sp macro="" textlink="">
      <xdr:nvSpPr>
        <xdr:cNvPr id="75" name="円/楕円 74"/>
        <xdr:cNvSpPr/>
      </xdr:nvSpPr>
      <xdr:spPr bwMode="auto">
        <a:xfrm>
          <a:off x="4254500" y="326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43357</xdr:rowOff>
    </xdr:from>
    <xdr:ext cx="762000" cy="259045"/>
    <xdr:sp macro="" textlink="">
      <xdr:nvSpPr>
        <xdr:cNvPr id="76" name="テキスト ボックス 75"/>
        <xdr:cNvSpPr txBox="1"/>
      </xdr:nvSpPr>
      <xdr:spPr>
        <a:xfrm>
          <a:off x="3924300" y="334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139305</xdr:rowOff>
    </xdr:from>
    <xdr:to>
      <xdr:col>3</xdr:col>
      <xdr:colOff>257175</xdr:colOff>
      <xdr:row>19</xdr:row>
      <xdr:rowOff>69455</xdr:rowOff>
    </xdr:to>
    <xdr:sp macro="" textlink="">
      <xdr:nvSpPr>
        <xdr:cNvPr id="77" name="円/楕円 76"/>
        <xdr:cNvSpPr/>
      </xdr:nvSpPr>
      <xdr:spPr bwMode="auto">
        <a:xfrm>
          <a:off x="3556000" y="327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54232</xdr:rowOff>
    </xdr:from>
    <xdr:ext cx="762000" cy="259045"/>
    <xdr:sp macro="" textlink="">
      <xdr:nvSpPr>
        <xdr:cNvPr id="78" name="テキスト ボックス 77"/>
        <xdr:cNvSpPr txBox="1"/>
      </xdr:nvSpPr>
      <xdr:spPr>
        <a:xfrm>
          <a:off x="3225800" y="3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119580</xdr:rowOff>
    </xdr:from>
    <xdr:to>
      <xdr:col>2</xdr:col>
      <xdr:colOff>692150</xdr:colOff>
      <xdr:row>19</xdr:row>
      <xdr:rowOff>49730</xdr:rowOff>
    </xdr:to>
    <xdr:sp macro="" textlink="">
      <xdr:nvSpPr>
        <xdr:cNvPr id="79" name="円/楕円 78"/>
        <xdr:cNvSpPr/>
      </xdr:nvSpPr>
      <xdr:spPr bwMode="auto">
        <a:xfrm>
          <a:off x="2857500" y="3253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34507</xdr:rowOff>
    </xdr:from>
    <xdr:ext cx="762000" cy="259045"/>
    <xdr:sp macro="" textlink="">
      <xdr:nvSpPr>
        <xdr:cNvPr id="80" name="テキスト ボックス 79"/>
        <xdr:cNvSpPr txBox="1"/>
      </xdr:nvSpPr>
      <xdr:spPr>
        <a:xfrm>
          <a:off x="2527300" y="33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136568</xdr:rowOff>
    </xdr:from>
    <xdr:to>
      <xdr:col>4</xdr:col>
      <xdr:colOff>1117600</xdr:colOff>
      <xdr:row>36</xdr:row>
      <xdr:rowOff>144504</xdr:rowOff>
    </xdr:to>
    <xdr:cxnSp macro="">
      <xdr:nvCxnSpPr>
        <xdr:cNvPr id="115" name="直線コネクタ 114"/>
        <xdr:cNvCxnSpPr/>
      </xdr:nvCxnSpPr>
      <xdr:spPr bwMode="auto">
        <a:xfrm flipV="1">
          <a:off x="5003800" y="7089818"/>
          <a:ext cx="6477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117921</xdr:rowOff>
    </xdr:from>
    <xdr:to>
      <xdr:col>4</xdr:col>
      <xdr:colOff>469900</xdr:colOff>
      <xdr:row>36</xdr:row>
      <xdr:rowOff>144504</xdr:rowOff>
    </xdr:to>
    <xdr:cxnSp macro="">
      <xdr:nvCxnSpPr>
        <xdr:cNvPr id="118" name="直線コネクタ 117"/>
        <xdr:cNvCxnSpPr/>
      </xdr:nvCxnSpPr>
      <xdr:spPr bwMode="auto">
        <a:xfrm>
          <a:off x="4305300" y="7071171"/>
          <a:ext cx="698500" cy="2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117921</xdr:rowOff>
    </xdr:from>
    <xdr:to>
      <xdr:col>3</xdr:col>
      <xdr:colOff>904875</xdr:colOff>
      <xdr:row>36</xdr:row>
      <xdr:rowOff>136895</xdr:rowOff>
    </xdr:to>
    <xdr:cxnSp macro="">
      <xdr:nvCxnSpPr>
        <xdr:cNvPr id="121" name="直線コネクタ 120"/>
        <xdr:cNvCxnSpPr/>
      </xdr:nvCxnSpPr>
      <xdr:spPr bwMode="auto">
        <a:xfrm flipV="1">
          <a:off x="3606800" y="7071171"/>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60118</xdr:rowOff>
    </xdr:from>
    <xdr:to>
      <xdr:col>3</xdr:col>
      <xdr:colOff>206375</xdr:colOff>
      <xdr:row>36</xdr:row>
      <xdr:rowOff>136895</xdr:rowOff>
    </xdr:to>
    <xdr:cxnSp macro="">
      <xdr:nvCxnSpPr>
        <xdr:cNvPr id="124" name="直線コネクタ 123"/>
        <xdr:cNvCxnSpPr/>
      </xdr:nvCxnSpPr>
      <xdr:spPr bwMode="auto">
        <a:xfrm>
          <a:off x="2908300" y="7013368"/>
          <a:ext cx="698500" cy="7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85768</xdr:rowOff>
    </xdr:from>
    <xdr:to>
      <xdr:col>5</xdr:col>
      <xdr:colOff>34925</xdr:colOff>
      <xdr:row>37</xdr:row>
      <xdr:rowOff>15918</xdr:rowOff>
    </xdr:to>
    <xdr:sp macro="" textlink="">
      <xdr:nvSpPr>
        <xdr:cNvPr id="134" name="円/楕円 133"/>
        <xdr:cNvSpPr/>
      </xdr:nvSpPr>
      <xdr:spPr bwMode="auto">
        <a:xfrm>
          <a:off x="5600700" y="703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57845</xdr:rowOff>
    </xdr:from>
    <xdr:ext cx="762000" cy="259045"/>
    <xdr:sp macro="" textlink="">
      <xdr:nvSpPr>
        <xdr:cNvPr id="135" name="人口1人当たり決算額の推移該当値テキスト445"/>
        <xdr:cNvSpPr txBox="1"/>
      </xdr:nvSpPr>
      <xdr:spPr>
        <a:xfrm>
          <a:off x="5740400" y="701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93704</xdr:rowOff>
    </xdr:from>
    <xdr:to>
      <xdr:col>4</xdr:col>
      <xdr:colOff>520700</xdr:colOff>
      <xdr:row>37</xdr:row>
      <xdr:rowOff>23854</xdr:rowOff>
    </xdr:to>
    <xdr:sp macro="" textlink="">
      <xdr:nvSpPr>
        <xdr:cNvPr id="136" name="円/楕円 135"/>
        <xdr:cNvSpPr/>
      </xdr:nvSpPr>
      <xdr:spPr bwMode="auto">
        <a:xfrm>
          <a:off x="4953000" y="70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8631</xdr:rowOff>
    </xdr:from>
    <xdr:ext cx="736600" cy="259045"/>
    <xdr:sp macro="" textlink="">
      <xdr:nvSpPr>
        <xdr:cNvPr id="137" name="テキスト ボックス 136"/>
        <xdr:cNvSpPr txBox="1"/>
      </xdr:nvSpPr>
      <xdr:spPr>
        <a:xfrm>
          <a:off x="4622800" y="713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67121</xdr:rowOff>
    </xdr:from>
    <xdr:to>
      <xdr:col>3</xdr:col>
      <xdr:colOff>955675</xdr:colOff>
      <xdr:row>36</xdr:row>
      <xdr:rowOff>168721</xdr:rowOff>
    </xdr:to>
    <xdr:sp macro="" textlink="">
      <xdr:nvSpPr>
        <xdr:cNvPr id="138" name="円/楕円 137"/>
        <xdr:cNvSpPr/>
      </xdr:nvSpPr>
      <xdr:spPr bwMode="auto">
        <a:xfrm>
          <a:off x="4254500" y="702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153498</xdr:rowOff>
    </xdr:from>
    <xdr:ext cx="762000" cy="259045"/>
    <xdr:sp macro="" textlink="">
      <xdr:nvSpPr>
        <xdr:cNvPr id="139" name="テキスト ボックス 138"/>
        <xdr:cNvSpPr txBox="1"/>
      </xdr:nvSpPr>
      <xdr:spPr>
        <a:xfrm>
          <a:off x="3924300" y="710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86095</xdr:rowOff>
    </xdr:from>
    <xdr:to>
      <xdr:col>3</xdr:col>
      <xdr:colOff>257175</xdr:colOff>
      <xdr:row>37</xdr:row>
      <xdr:rowOff>16245</xdr:rowOff>
    </xdr:to>
    <xdr:sp macro="" textlink="">
      <xdr:nvSpPr>
        <xdr:cNvPr id="140" name="円/楕円 139"/>
        <xdr:cNvSpPr/>
      </xdr:nvSpPr>
      <xdr:spPr bwMode="auto">
        <a:xfrm>
          <a:off x="3556000" y="703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1022</xdr:rowOff>
    </xdr:from>
    <xdr:ext cx="762000" cy="259045"/>
    <xdr:sp macro="" textlink="">
      <xdr:nvSpPr>
        <xdr:cNvPr id="141" name="テキスト ボックス 140"/>
        <xdr:cNvSpPr txBox="1"/>
      </xdr:nvSpPr>
      <xdr:spPr>
        <a:xfrm>
          <a:off x="3225800" y="712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9318</xdr:rowOff>
    </xdr:from>
    <xdr:to>
      <xdr:col>2</xdr:col>
      <xdr:colOff>692150</xdr:colOff>
      <xdr:row>36</xdr:row>
      <xdr:rowOff>110918</xdr:rowOff>
    </xdr:to>
    <xdr:sp macro="" textlink="">
      <xdr:nvSpPr>
        <xdr:cNvPr id="142" name="円/楕円 141"/>
        <xdr:cNvSpPr/>
      </xdr:nvSpPr>
      <xdr:spPr bwMode="auto">
        <a:xfrm>
          <a:off x="2857500" y="696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95695</xdr:rowOff>
    </xdr:from>
    <xdr:ext cx="762000" cy="259045"/>
    <xdr:sp macro="" textlink="">
      <xdr:nvSpPr>
        <xdr:cNvPr id="143" name="テキスト ボックス 142"/>
        <xdr:cNvSpPr txBox="1"/>
      </xdr:nvSpPr>
      <xdr:spPr>
        <a:xfrm>
          <a:off x="2527300" y="704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36,872
36,205
25.78
12,692,649
11,967,497
525,562
7,004,737
10,434,388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20942</xdr:rowOff>
    </xdr:from>
    <xdr:to>
      <xdr:col>6</xdr:col>
      <xdr:colOff>511175</xdr:colOff>
      <xdr:row>38</xdr:row>
      <xdr:rowOff>28010</xdr:rowOff>
    </xdr:to>
    <xdr:cxnSp macro="">
      <xdr:nvCxnSpPr>
        <xdr:cNvPr id="61" name="直線コネクタ 60"/>
        <xdr:cNvCxnSpPr/>
      </xdr:nvCxnSpPr>
      <xdr:spPr>
        <a:xfrm flipV="1">
          <a:off x="3797300" y="6536042"/>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28010</xdr:rowOff>
    </xdr:from>
    <xdr:to>
      <xdr:col>5</xdr:col>
      <xdr:colOff>358775</xdr:colOff>
      <xdr:row>38</xdr:row>
      <xdr:rowOff>30905</xdr:rowOff>
    </xdr:to>
    <xdr:cxnSp macro="">
      <xdr:nvCxnSpPr>
        <xdr:cNvPr id="64" name="直線コネクタ 63"/>
        <xdr:cNvCxnSpPr/>
      </xdr:nvCxnSpPr>
      <xdr:spPr>
        <a:xfrm flipV="1">
          <a:off x="2908300" y="654311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30905</xdr:rowOff>
    </xdr:from>
    <xdr:to>
      <xdr:col>4</xdr:col>
      <xdr:colOff>155575</xdr:colOff>
      <xdr:row>38</xdr:row>
      <xdr:rowOff>59233</xdr:rowOff>
    </xdr:to>
    <xdr:cxnSp macro="">
      <xdr:nvCxnSpPr>
        <xdr:cNvPr id="67" name="直線コネクタ 66"/>
        <xdr:cNvCxnSpPr/>
      </xdr:nvCxnSpPr>
      <xdr:spPr>
        <a:xfrm flipV="1">
          <a:off x="2019300" y="6546005"/>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28448</xdr:rowOff>
    </xdr:from>
    <xdr:to>
      <xdr:col>2</xdr:col>
      <xdr:colOff>638175</xdr:colOff>
      <xdr:row>38</xdr:row>
      <xdr:rowOff>59233</xdr:rowOff>
    </xdr:to>
    <xdr:cxnSp macro="">
      <xdr:nvCxnSpPr>
        <xdr:cNvPr id="70" name="直線コネクタ 69"/>
        <xdr:cNvCxnSpPr/>
      </xdr:nvCxnSpPr>
      <xdr:spPr>
        <a:xfrm>
          <a:off x="1130300" y="6543548"/>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141592</xdr:rowOff>
    </xdr:from>
    <xdr:to>
      <xdr:col>6</xdr:col>
      <xdr:colOff>561975</xdr:colOff>
      <xdr:row>38</xdr:row>
      <xdr:rowOff>71742</xdr:rowOff>
    </xdr:to>
    <xdr:sp macro="" textlink="">
      <xdr:nvSpPr>
        <xdr:cNvPr id="80" name="円/楕円 79"/>
        <xdr:cNvSpPr/>
      </xdr:nvSpPr>
      <xdr:spPr>
        <a:xfrm>
          <a:off x="4584700" y="64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120019</xdr:rowOff>
    </xdr:from>
    <xdr:ext cx="534377" cy="259045"/>
    <xdr:sp macro="" textlink="">
      <xdr:nvSpPr>
        <xdr:cNvPr id="81" name="人件費該当値テキスト"/>
        <xdr:cNvSpPr txBox="1"/>
      </xdr:nvSpPr>
      <xdr:spPr>
        <a:xfrm>
          <a:off x="4686300" y="64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148660</xdr:rowOff>
    </xdr:from>
    <xdr:to>
      <xdr:col>5</xdr:col>
      <xdr:colOff>409575</xdr:colOff>
      <xdr:row>38</xdr:row>
      <xdr:rowOff>78810</xdr:rowOff>
    </xdr:to>
    <xdr:sp macro="" textlink="">
      <xdr:nvSpPr>
        <xdr:cNvPr id="82" name="円/楕円 81"/>
        <xdr:cNvSpPr/>
      </xdr:nvSpPr>
      <xdr:spPr>
        <a:xfrm>
          <a:off x="3746500" y="64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69937</xdr:rowOff>
    </xdr:from>
    <xdr:ext cx="534377" cy="259045"/>
    <xdr:sp macro="" textlink="">
      <xdr:nvSpPr>
        <xdr:cNvPr id="83" name="テキスト ボックス 82"/>
        <xdr:cNvSpPr txBox="1"/>
      </xdr:nvSpPr>
      <xdr:spPr>
        <a:xfrm>
          <a:off x="3530111" y="65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151555</xdr:rowOff>
    </xdr:from>
    <xdr:to>
      <xdr:col>4</xdr:col>
      <xdr:colOff>206375</xdr:colOff>
      <xdr:row>38</xdr:row>
      <xdr:rowOff>81705</xdr:rowOff>
    </xdr:to>
    <xdr:sp macro="" textlink="">
      <xdr:nvSpPr>
        <xdr:cNvPr id="84" name="円/楕円 83"/>
        <xdr:cNvSpPr/>
      </xdr:nvSpPr>
      <xdr:spPr>
        <a:xfrm>
          <a:off x="2857500" y="64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72832</xdr:rowOff>
    </xdr:from>
    <xdr:ext cx="534377" cy="259045"/>
    <xdr:sp macro="" textlink="">
      <xdr:nvSpPr>
        <xdr:cNvPr id="85" name="テキスト ボックス 84"/>
        <xdr:cNvSpPr txBox="1"/>
      </xdr:nvSpPr>
      <xdr:spPr>
        <a:xfrm>
          <a:off x="2641111" y="65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8433</xdr:rowOff>
    </xdr:from>
    <xdr:to>
      <xdr:col>3</xdr:col>
      <xdr:colOff>3175</xdr:colOff>
      <xdr:row>38</xdr:row>
      <xdr:rowOff>110033</xdr:rowOff>
    </xdr:to>
    <xdr:sp macro="" textlink="">
      <xdr:nvSpPr>
        <xdr:cNvPr id="86" name="円/楕円 85"/>
        <xdr:cNvSpPr/>
      </xdr:nvSpPr>
      <xdr:spPr>
        <a:xfrm>
          <a:off x="1968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101160</xdr:rowOff>
    </xdr:from>
    <xdr:ext cx="534377" cy="259045"/>
    <xdr:sp macro="" textlink="">
      <xdr:nvSpPr>
        <xdr:cNvPr id="87" name="テキスト ボックス 86"/>
        <xdr:cNvSpPr txBox="1"/>
      </xdr:nvSpPr>
      <xdr:spPr>
        <a:xfrm>
          <a:off x="1752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149098</xdr:rowOff>
    </xdr:from>
    <xdr:to>
      <xdr:col>1</xdr:col>
      <xdr:colOff>485775</xdr:colOff>
      <xdr:row>38</xdr:row>
      <xdr:rowOff>79248</xdr:rowOff>
    </xdr:to>
    <xdr:sp macro="" textlink="">
      <xdr:nvSpPr>
        <xdr:cNvPr id="88" name="円/楕円 87"/>
        <xdr:cNvSpPr/>
      </xdr:nvSpPr>
      <xdr:spPr>
        <a:xfrm>
          <a:off x="1079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70375</xdr:rowOff>
    </xdr:from>
    <xdr:ext cx="534377" cy="259045"/>
    <xdr:sp macro="" textlink="">
      <xdr:nvSpPr>
        <xdr:cNvPr id="89" name="テキスト ボックス 88"/>
        <xdr:cNvSpPr txBox="1"/>
      </xdr:nvSpPr>
      <xdr:spPr>
        <a:xfrm>
          <a:off x="86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121314</xdr:rowOff>
    </xdr:from>
    <xdr:to>
      <xdr:col>6</xdr:col>
      <xdr:colOff>511175</xdr:colOff>
      <xdr:row>55</xdr:row>
      <xdr:rowOff>41500</xdr:rowOff>
    </xdr:to>
    <xdr:cxnSp macro="">
      <xdr:nvCxnSpPr>
        <xdr:cNvPr id="121" name="直線コネクタ 120"/>
        <xdr:cNvCxnSpPr/>
      </xdr:nvCxnSpPr>
      <xdr:spPr>
        <a:xfrm flipV="1">
          <a:off x="3797300" y="9379614"/>
          <a:ext cx="8382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41500</xdr:rowOff>
    </xdr:from>
    <xdr:to>
      <xdr:col>5</xdr:col>
      <xdr:colOff>358775</xdr:colOff>
      <xdr:row>55</xdr:row>
      <xdr:rowOff>52620</xdr:rowOff>
    </xdr:to>
    <xdr:cxnSp macro="">
      <xdr:nvCxnSpPr>
        <xdr:cNvPr id="124" name="直線コネクタ 123"/>
        <xdr:cNvCxnSpPr/>
      </xdr:nvCxnSpPr>
      <xdr:spPr>
        <a:xfrm flipV="1">
          <a:off x="2908300" y="9471250"/>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52620</xdr:rowOff>
    </xdr:from>
    <xdr:to>
      <xdr:col>4</xdr:col>
      <xdr:colOff>155575</xdr:colOff>
      <xdr:row>55</xdr:row>
      <xdr:rowOff>74826</xdr:rowOff>
    </xdr:to>
    <xdr:cxnSp macro="">
      <xdr:nvCxnSpPr>
        <xdr:cNvPr id="127" name="直線コネクタ 126"/>
        <xdr:cNvCxnSpPr/>
      </xdr:nvCxnSpPr>
      <xdr:spPr>
        <a:xfrm flipV="1">
          <a:off x="2019300" y="9482370"/>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74826</xdr:rowOff>
    </xdr:from>
    <xdr:to>
      <xdr:col>2</xdr:col>
      <xdr:colOff>638175</xdr:colOff>
      <xdr:row>55</xdr:row>
      <xdr:rowOff>84917</xdr:rowOff>
    </xdr:to>
    <xdr:cxnSp macro="">
      <xdr:nvCxnSpPr>
        <xdr:cNvPr id="130" name="直線コネクタ 129"/>
        <xdr:cNvCxnSpPr/>
      </xdr:nvCxnSpPr>
      <xdr:spPr>
        <a:xfrm flipV="1">
          <a:off x="1130300" y="9504576"/>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70514</xdr:rowOff>
    </xdr:from>
    <xdr:to>
      <xdr:col>6</xdr:col>
      <xdr:colOff>561975</xdr:colOff>
      <xdr:row>55</xdr:row>
      <xdr:rowOff>664</xdr:rowOff>
    </xdr:to>
    <xdr:sp macro="" textlink="">
      <xdr:nvSpPr>
        <xdr:cNvPr id="140" name="円/楕円 139"/>
        <xdr:cNvSpPr/>
      </xdr:nvSpPr>
      <xdr:spPr>
        <a:xfrm>
          <a:off x="4584700" y="93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93391</xdr:rowOff>
    </xdr:from>
    <xdr:ext cx="534377" cy="259045"/>
    <xdr:sp macro="" textlink="">
      <xdr:nvSpPr>
        <xdr:cNvPr id="141" name="物件費該当値テキスト"/>
        <xdr:cNvSpPr txBox="1"/>
      </xdr:nvSpPr>
      <xdr:spPr>
        <a:xfrm>
          <a:off x="4686300" y="918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71,126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162150</xdr:rowOff>
    </xdr:from>
    <xdr:to>
      <xdr:col>5</xdr:col>
      <xdr:colOff>409575</xdr:colOff>
      <xdr:row>55</xdr:row>
      <xdr:rowOff>92300</xdr:rowOff>
    </xdr:to>
    <xdr:sp macro="" textlink="">
      <xdr:nvSpPr>
        <xdr:cNvPr id="142" name="円/楕円 141"/>
        <xdr:cNvSpPr/>
      </xdr:nvSpPr>
      <xdr:spPr>
        <a:xfrm>
          <a:off x="3746500" y="94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108827</xdr:rowOff>
    </xdr:from>
    <xdr:ext cx="534377" cy="259045"/>
    <xdr:sp macro="" textlink="">
      <xdr:nvSpPr>
        <xdr:cNvPr id="143" name="テキスト ボックス 142"/>
        <xdr:cNvSpPr txBox="1"/>
      </xdr:nvSpPr>
      <xdr:spPr>
        <a:xfrm>
          <a:off x="3530111" y="919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1820</xdr:rowOff>
    </xdr:from>
    <xdr:to>
      <xdr:col>4</xdr:col>
      <xdr:colOff>206375</xdr:colOff>
      <xdr:row>55</xdr:row>
      <xdr:rowOff>103420</xdr:rowOff>
    </xdr:to>
    <xdr:sp macro="" textlink="">
      <xdr:nvSpPr>
        <xdr:cNvPr id="144" name="円/楕円 143"/>
        <xdr:cNvSpPr/>
      </xdr:nvSpPr>
      <xdr:spPr>
        <a:xfrm>
          <a:off x="2857500" y="94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119947</xdr:rowOff>
    </xdr:from>
    <xdr:ext cx="534377" cy="259045"/>
    <xdr:sp macro="" textlink="">
      <xdr:nvSpPr>
        <xdr:cNvPr id="145" name="テキスト ボックス 144"/>
        <xdr:cNvSpPr txBox="1"/>
      </xdr:nvSpPr>
      <xdr:spPr>
        <a:xfrm>
          <a:off x="2641111" y="920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24026</xdr:rowOff>
    </xdr:from>
    <xdr:to>
      <xdr:col>3</xdr:col>
      <xdr:colOff>3175</xdr:colOff>
      <xdr:row>55</xdr:row>
      <xdr:rowOff>125626</xdr:rowOff>
    </xdr:to>
    <xdr:sp macro="" textlink="">
      <xdr:nvSpPr>
        <xdr:cNvPr id="146" name="円/楕円 145"/>
        <xdr:cNvSpPr/>
      </xdr:nvSpPr>
      <xdr:spPr>
        <a:xfrm>
          <a:off x="1968500" y="94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142153</xdr:rowOff>
    </xdr:from>
    <xdr:ext cx="534377" cy="259045"/>
    <xdr:sp macro="" textlink="">
      <xdr:nvSpPr>
        <xdr:cNvPr id="147" name="テキスト ボックス 146"/>
        <xdr:cNvSpPr txBox="1"/>
      </xdr:nvSpPr>
      <xdr:spPr>
        <a:xfrm>
          <a:off x="1752111" y="92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34117</xdr:rowOff>
    </xdr:from>
    <xdr:to>
      <xdr:col>1</xdr:col>
      <xdr:colOff>485775</xdr:colOff>
      <xdr:row>55</xdr:row>
      <xdr:rowOff>135717</xdr:rowOff>
    </xdr:to>
    <xdr:sp macro="" textlink="">
      <xdr:nvSpPr>
        <xdr:cNvPr id="148" name="円/楕円 147"/>
        <xdr:cNvSpPr/>
      </xdr:nvSpPr>
      <xdr:spPr>
        <a:xfrm>
          <a:off x="1079500" y="94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152244</xdr:rowOff>
    </xdr:from>
    <xdr:ext cx="534377" cy="259045"/>
    <xdr:sp macro="" textlink="">
      <xdr:nvSpPr>
        <xdr:cNvPr id="149" name="テキスト ボックス 148"/>
        <xdr:cNvSpPr txBox="1"/>
      </xdr:nvSpPr>
      <xdr:spPr>
        <a:xfrm>
          <a:off x="863111" y="923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37516</xdr:rowOff>
    </xdr:from>
    <xdr:to>
      <xdr:col>6</xdr:col>
      <xdr:colOff>511175</xdr:colOff>
      <xdr:row>77</xdr:row>
      <xdr:rowOff>90246</xdr:rowOff>
    </xdr:to>
    <xdr:cxnSp macro="">
      <xdr:nvCxnSpPr>
        <xdr:cNvPr id="178" name="直線コネクタ 177"/>
        <xdr:cNvCxnSpPr/>
      </xdr:nvCxnSpPr>
      <xdr:spPr>
        <a:xfrm flipV="1">
          <a:off x="3797300" y="13239166"/>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47879</xdr:rowOff>
    </xdr:from>
    <xdr:to>
      <xdr:col>5</xdr:col>
      <xdr:colOff>358775</xdr:colOff>
      <xdr:row>77</xdr:row>
      <xdr:rowOff>90246</xdr:rowOff>
    </xdr:to>
    <xdr:cxnSp macro="">
      <xdr:nvCxnSpPr>
        <xdr:cNvPr id="181" name="直線コネクタ 180"/>
        <xdr:cNvCxnSpPr/>
      </xdr:nvCxnSpPr>
      <xdr:spPr>
        <a:xfrm>
          <a:off x="2908300" y="13249529"/>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28600</xdr:rowOff>
    </xdr:from>
    <xdr:to>
      <xdr:col>4</xdr:col>
      <xdr:colOff>155575</xdr:colOff>
      <xdr:row>77</xdr:row>
      <xdr:rowOff>47879</xdr:rowOff>
    </xdr:to>
    <xdr:cxnSp macro="">
      <xdr:nvCxnSpPr>
        <xdr:cNvPr id="184" name="直線コネクタ 183"/>
        <xdr:cNvCxnSpPr/>
      </xdr:nvCxnSpPr>
      <xdr:spPr>
        <a:xfrm>
          <a:off x="2019300" y="13230250"/>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21437</xdr:rowOff>
    </xdr:from>
    <xdr:to>
      <xdr:col>2</xdr:col>
      <xdr:colOff>638175</xdr:colOff>
      <xdr:row>77</xdr:row>
      <xdr:rowOff>28600</xdr:rowOff>
    </xdr:to>
    <xdr:cxnSp macro="">
      <xdr:nvCxnSpPr>
        <xdr:cNvPr id="187" name="直線コネクタ 186"/>
        <xdr:cNvCxnSpPr/>
      </xdr:nvCxnSpPr>
      <xdr:spPr>
        <a:xfrm>
          <a:off x="1130300" y="13223087"/>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158166</xdr:rowOff>
    </xdr:from>
    <xdr:to>
      <xdr:col>6</xdr:col>
      <xdr:colOff>561975</xdr:colOff>
      <xdr:row>77</xdr:row>
      <xdr:rowOff>88316</xdr:rowOff>
    </xdr:to>
    <xdr:sp macro="" textlink="">
      <xdr:nvSpPr>
        <xdr:cNvPr id="197" name="円/楕円 196"/>
        <xdr:cNvSpPr/>
      </xdr:nvSpPr>
      <xdr:spPr>
        <a:xfrm>
          <a:off x="45847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9593</xdr:rowOff>
    </xdr:from>
    <xdr:ext cx="469744" cy="259045"/>
    <xdr:sp macro="" textlink="">
      <xdr:nvSpPr>
        <xdr:cNvPr id="198" name="維持補修費該当値テキスト"/>
        <xdr:cNvSpPr txBox="1"/>
      </xdr:nvSpPr>
      <xdr:spPr>
        <a:xfrm>
          <a:off x="4686300" y="1303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39446</xdr:rowOff>
    </xdr:from>
    <xdr:to>
      <xdr:col>5</xdr:col>
      <xdr:colOff>409575</xdr:colOff>
      <xdr:row>77</xdr:row>
      <xdr:rowOff>141046</xdr:rowOff>
    </xdr:to>
    <xdr:sp macro="" textlink="">
      <xdr:nvSpPr>
        <xdr:cNvPr id="199" name="円/楕円 198"/>
        <xdr:cNvSpPr/>
      </xdr:nvSpPr>
      <xdr:spPr>
        <a:xfrm>
          <a:off x="3746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157573</xdr:rowOff>
    </xdr:from>
    <xdr:ext cx="469744" cy="259045"/>
    <xdr:sp macro="" textlink="">
      <xdr:nvSpPr>
        <xdr:cNvPr id="200" name="テキスト ボックス 199"/>
        <xdr:cNvSpPr txBox="1"/>
      </xdr:nvSpPr>
      <xdr:spPr>
        <a:xfrm>
          <a:off x="3562427" y="130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168529</xdr:rowOff>
    </xdr:from>
    <xdr:to>
      <xdr:col>4</xdr:col>
      <xdr:colOff>206375</xdr:colOff>
      <xdr:row>77</xdr:row>
      <xdr:rowOff>98679</xdr:rowOff>
    </xdr:to>
    <xdr:sp macro="" textlink="">
      <xdr:nvSpPr>
        <xdr:cNvPr id="201" name="円/楕円 200"/>
        <xdr:cNvSpPr/>
      </xdr:nvSpPr>
      <xdr:spPr>
        <a:xfrm>
          <a:off x="2857500" y="131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115206</xdr:rowOff>
    </xdr:from>
    <xdr:ext cx="469744" cy="259045"/>
    <xdr:sp macro="" textlink="">
      <xdr:nvSpPr>
        <xdr:cNvPr id="202" name="テキスト ボックス 201"/>
        <xdr:cNvSpPr txBox="1"/>
      </xdr:nvSpPr>
      <xdr:spPr>
        <a:xfrm>
          <a:off x="2673427" y="129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149250</xdr:rowOff>
    </xdr:from>
    <xdr:to>
      <xdr:col>3</xdr:col>
      <xdr:colOff>3175</xdr:colOff>
      <xdr:row>77</xdr:row>
      <xdr:rowOff>79400</xdr:rowOff>
    </xdr:to>
    <xdr:sp macro="" textlink="">
      <xdr:nvSpPr>
        <xdr:cNvPr id="203" name="円/楕円 202"/>
        <xdr:cNvSpPr/>
      </xdr:nvSpPr>
      <xdr:spPr>
        <a:xfrm>
          <a:off x="1968500" y="131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95928</xdr:rowOff>
    </xdr:from>
    <xdr:ext cx="469744" cy="259045"/>
    <xdr:sp macro="" textlink="">
      <xdr:nvSpPr>
        <xdr:cNvPr id="204" name="テキスト ボックス 203"/>
        <xdr:cNvSpPr txBox="1"/>
      </xdr:nvSpPr>
      <xdr:spPr>
        <a:xfrm>
          <a:off x="1784427" y="1295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142087</xdr:rowOff>
    </xdr:from>
    <xdr:to>
      <xdr:col>1</xdr:col>
      <xdr:colOff>485775</xdr:colOff>
      <xdr:row>77</xdr:row>
      <xdr:rowOff>72237</xdr:rowOff>
    </xdr:to>
    <xdr:sp macro="" textlink="">
      <xdr:nvSpPr>
        <xdr:cNvPr id="205" name="円/楕円 204"/>
        <xdr:cNvSpPr/>
      </xdr:nvSpPr>
      <xdr:spPr>
        <a:xfrm>
          <a:off x="1079500" y="13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88764</xdr:rowOff>
    </xdr:from>
    <xdr:ext cx="469744" cy="259045"/>
    <xdr:sp macro="" textlink="">
      <xdr:nvSpPr>
        <xdr:cNvPr id="206" name="テキスト ボックス 205"/>
        <xdr:cNvSpPr txBox="1"/>
      </xdr:nvSpPr>
      <xdr:spPr>
        <a:xfrm>
          <a:off x="895427" y="1294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9150</xdr:rowOff>
    </xdr:from>
    <xdr:to>
      <xdr:col>6</xdr:col>
      <xdr:colOff>511175</xdr:colOff>
      <xdr:row>98</xdr:row>
      <xdr:rowOff>59976</xdr:rowOff>
    </xdr:to>
    <xdr:cxnSp macro="">
      <xdr:nvCxnSpPr>
        <xdr:cNvPr id="236" name="直線コネクタ 235"/>
        <xdr:cNvCxnSpPr/>
      </xdr:nvCxnSpPr>
      <xdr:spPr>
        <a:xfrm flipV="1">
          <a:off x="3797300" y="16811250"/>
          <a:ext cx="8382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59976</xdr:rowOff>
    </xdr:from>
    <xdr:to>
      <xdr:col>5</xdr:col>
      <xdr:colOff>358775</xdr:colOff>
      <xdr:row>98</xdr:row>
      <xdr:rowOff>148882</xdr:rowOff>
    </xdr:to>
    <xdr:cxnSp macro="">
      <xdr:nvCxnSpPr>
        <xdr:cNvPr id="239" name="直線コネクタ 238"/>
        <xdr:cNvCxnSpPr/>
      </xdr:nvCxnSpPr>
      <xdr:spPr>
        <a:xfrm flipV="1">
          <a:off x="2908300" y="16862076"/>
          <a:ext cx="8890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148882</xdr:rowOff>
    </xdr:from>
    <xdr:to>
      <xdr:col>4</xdr:col>
      <xdr:colOff>155575</xdr:colOff>
      <xdr:row>99</xdr:row>
      <xdr:rowOff>22752</xdr:rowOff>
    </xdr:to>
    <xdr:cxnSp macro="">
      <xdr:nvCxnSpPr>
        <xdr:cNvPr id="242" name="直線コネクタ 241"/>
        <xdr:cNvCxnSpPr/>
      </xdr:nvCxnSpPr>
      <xdr:spPr>
        <a:xfrm flipV="1">
          <a:off x="2019300" y="16950982"/>
          <a:ext cx="8890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162674</xdr:rowOff>
    </xdr:from>
    <xdr:to>
      <xdr:col>2</xdr:col>
      <xdr:colOff>638175</xdr:colOff>
      <xdr:row>99</xdr:row>
      <xdr:rowOff>22752</xdr:rowOff>
    </xdr:to>
    <xdr:cxnSp macro="">
      <xdr:nvCxnSpPr>
        <xdr:cNvPr id="245" name="直線コネクタ 244"/>
        <xdr:cNvCxnSpPr/>
      </xdr:nvCxnSpPr>
      <xdr:spPr>
        <a:xfrm>
          <a:off x="1130300" y="16964774"/>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129800</xdr:rowOff>
    </xdr:from>
    <xdr:to>
      <xdr:col>6</xdr:col>
      <xdr:colOff>561975</xdr:colOff>
      <xdr:row>98</xdr:row>
      <xdr:rowOff>59950</xdr:rowOff>
    </xdr:to>
    <xdr:sp macro="" textlink="">
      <xdr:nvSpPr>
        <xdr:cNvPr id="255" name="円/楕円 254"/>
        <xdr:cNvSpPr/>
      </xdr:nvSpPr>
      <xdr:spPr>
        <a:xfrm>
          <a:off x="45847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108227</xdr:rowOff>
    </xdr:from>
    <xdr:ext cx="534377" cy="259045"/>
    <xdr:sp macro="" textlink="">
      <xdr:nvSpPr>
        <xdr:cNvPr id="256" name="扶助費該当値テキスト"/>
        <xdr:cNvSpPr txBox="1"/>
      </xdr:nvSpPr>
      <xdr:spPr>
        <a:xfrm>
          <a:off x="4686300" y="167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9176</xdr:rowOff>
    </xdr:from>
    <xdr:to>
      <xdr:col>5</xdr:col>
      <xdr:colOff>409575</xdr:colOff>
      <xdr:row>98</xdr:row>
      <xdr:rowOff>110776</xdr:rowOff>
    </xdr:to>
    <xdr:sp macro="" textlink="">
      <xdr:nvSpPr>
        <xdr:cNvPr id="257" name="円/楕円 256"/>
        <xdr:cNvSpPr/>
      </xdr:nvSpPr>
      <xdr:spPr>
        <a:xfrm>
          <a:off x="3746500" y="168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101903</xdr:rowOff>
    </xdr:from>
    <xdr:ext cx="534377" cy="259045"/>
    <xdr:sp macro="" textlink="">
      <xdr:nvSpPr>
        <xdr:cNvPr id="258" name="テキスト ボックス 257"/>
        <xdr:cNvSpPr txBox="1"/>
      </xdr:nvSpPr>
      <xdr:spPr>
        <a:xfrm>
          <a:off x="3530111" y="169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98082</xdr:rowOff>
    </xdr:from>
    <xdr:to>
      <xdr:col>4</xdr:col>
      <xdr:colOff>206375</xdr:colOff>
      <xdr:row>99</xdr:row>
      <xdr:rowOff>28232</xdr:rowOff>
    </xdr:to>
    <xdr:sp macro="" textlink="">
      <xdr:nvSpPr>
        <xdr:cNvPr id="259" name="円/楕円 258"/>
        <xdr:cNvSpPr/>
      </xdr:nvSpPr>
      <xdr:spPr>
        <a:xfrm>
          <a:off x="28575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19359</xdr:rowOff>
    </xdr:from>
    <xdr:ext cx="534377" cy="259045"/>
    <xdr:sp macro="" textlink="">
      <xdr:nvSpPr>
        <xdr:cNvPr id="260" name="テキスト ボックス 259"/>
        <xdr:cNvSpPr txBox="1"/>
      </xdr:nvSpPr>
      <xdr:spPr>
        <a:xfrm>
          <a:off x="2641111" y="16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143402</xdr:rowOff>
    </xdr:from>
    <xdr:to>
      <xdr:col>3</xdr:col>
      <xdr:colOff>3175</xdr:colOff>
      <xdr:row>99</xdr:row>
      <xdr:rowOff>73552</xdr:rowOff>
    </xdr:to>
    <xdr:sp macro="" textlink="">
      <xdr:nvSpPr>
        <xdr:cNvPr id="261" name="円/楕円 260"/>
        <xdr:cNvSpPr/>
      </xdr:nvSpPr>
      <xdr:spPr>
        <a:xfrm>
          <a:off x="1968500" y="169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64679</xdr:rowOff>
    </xdr:from>
    <xdr:ext cx="534377" cy="259045"/>
    <xdr:sp macro="" textlink="">
      <xdr:nvSpPr>
        <xdr:cNvPr id="262" name="テキスト ボックス 261"/>
        <xdr:cNvSpPr txBox="1"/>
      </xdr:nvSpPr>
      <xdr:spPr>
        <a:xfrm>
          <a:off x="1752111" y="170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111874</xdr:rowOff>
    </xdr:from>
    <xdr:to>
      <xdr:col>1</xdr:col>
      <xdr:colOff>485775</xdr:colOff>
      <xdr:row>99</xdr:row>
      <xdr:rowOff>42024</xdr:rowOff>
    </xdr:to>
    <xdr:sp macro="" textlink="">
      <xdr:nvSpPr>
        <xdr:cNvPr id="263" name="円/楕円 262"/>
        <xdr:cNvSpPr/>
      </xdr:nvSpPr>
      <xdr:spPr>
        <a:xfrm>
          <a:off x="1079500" y="169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33151</xdr:rowOff>
    </xdr:from>
    <xdr:ext cx="534377" cy="259045"/>
    <xdr:sp macro="" textlink="">
      <xdr:nvSpPr>
        <xdr:cNvPr id="264" name="テキスト ボックス 263"/>
        <xdr:cNvSpPr txBox="1"/>
      </xdr:nvSpPr>
      <xdr:spPr>
        <a:xfrm>
          <a:off x="863111" y="170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125712</xdr:rowOff>
    </xdr:from>
    <xdr:to>
      <xdr:col>15</xdr:col>
      <xdr:colOff>180975</xdr:colOff>
      <xdr:row>37</xdr:row>
      <xdr:rowOff>127236</xdr:rowOff>
    </xdr:to>
    <xdr:cxnSp macro="">
      <xdr:nvCxnSpPr>
        <xdr:cNvPr id="295" name="直線コネクタ 294"/>
        <xdr:cNvCxnSpPr/>
      </xdr:nvCxnSpPr>
      <xdr:spPr>
        <a:xfrm>
          <a:off x="9639300" y="646936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125712</xdr:rowOff>
    </xdr:from>
    <xdr:to>
      <xdr:col>14</xdr:col>
      <xdr:colOff>28575</xdr:colOff>
      <xdr:row>38</xdr:row>
      <xdr:rowOff>26216</xdr:rowOff>
    </xdr:to>
    <xdr:cxnSp macro="">
      <xdr:nvCxnSpPr>
        <xdr:cNvPr id="298" name="直線コネクタ 297"/>
        <xdr:cNvCxnSpPr/>
      </xdr:nvCxnSpPr>
      <xdr:spPr>
        <a:xfrm flipV="1">
          <a:off x="8750300" y="6469362"/>
          <a:ext cx="889000" cy="7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25531</xdr:rowOff>
    </xdr:from>
    <xdr:to>
      <xdr:col>12</xdr:col>
      <xdr:colOff>511175</xdr:colOff>
      <xdr:row>38</xdr:row>
      <xdr:rowOff>26216</xdr:rowOff>
    </xdr:to>
    <xdr:cxnSp macro="">
      <xdr:nvCxnSpPr>
        <xdr:cNvPr id="301" name="直線コネクタ 300"/>
        <xdr:cNvCxnSpPr/>
      </xdr:nvCxnSpPr>
      <xdr:spPr>
        <a:xfrm>
          <a:off x="7861300" y="654063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25531</xdr:rowOff>
    </xdr:from>
    <xdr:to>
      <xdr:col>11</xdr:col>
      <xdr:colOff>307975</xdr:colOff>
      <xdr:row>38</xdr:row>
      <xdr:rowOff>31256</xdr:rowOff>
    </xdr:to>
    <xdr:cxnSp macro="">
      <xdr:nvCxnSpPr>
        <xdr:cNvPr id="304" name="直線コネクタ 303"/>
        <xdr:cNvCxnSpPr/>
      </xdr:nvCxnSpPr>
      <xdr:spPr>
        <a:xfrm flipV="1">
          <a:off x="6972300" y="6540631"/>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76436</xdr:rowOff>
    </xdr:from>
    <xdr:to>
      <xdr:col>15</xdr:col>
      <xdr:colOff>231775</xdr:colOff>
      <xdr:row>38</xdr:row>
      <xdr:rowOff>6586</xdr:rowOff>
    </xdr:to>
    <xdr:sp macro="" textlink="">
      <xdr:nvSpPr>
        <xdr:cNvPr id="314" name="円/楕円 313"/>
        <xdr:cNvSpPr/>
      </xdr:nvSpPr>
      <xdr:spPr>
        <a:xfrm>
          <a:off x="10426700" y="64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54863</xdr:rowOff>
    </xdr:from>
    <xdr:ext cx="534377" cy="259045"/>
    <xdr:sp macro="" textlink="">
      <xdr:nvSpPr>
        <xdr:cNvPr id="315" name="補助費等該当値テキスト"/>
        <xdr:cNvSpPr txBox="1"/>
      </xdr:nvSpPr>
      <xdr:spPr>
        <a:xfrm>
          <a:off x="10528300" y="63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74912</xdr:rowOff>
    </xdr:from>
    <xdr:to>
      <xdr:col>14</xdr:col>
      <xdr:colOff>79375</xdr:colOff>
      <xdr:row>38</xdr:row>
      <xdr:rowOff>5062</xdr:rowOff>
    </xdr:to>
    <xdr:sp macro="" textlink="">
      <xdr:nvSpPr>
        <xdr:cNvPr id="316" name="円/楕円 315"/>
        <xdr:cNvSpPr/>
      </xdr:nvSpPr>
      <xdr:spPr>
        <a:xfrm>
          <a:off x="9588500" y="64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167639</xdr:rowOff>
    </xdr:from>
    <xdr:ext cx="534377" cy="259045"/>
    <xdr:sp macro="" textlink="">
      <xdr:nvSpPr>
        <xdr:cNvPr id="317" name="テキスト ボックス 316"/>
        <xdr:cNvSpPr txBox="1"/>
      </xdr:nvSpPr>
      <xdr:spPr>
        <a:xfrm>
          <a:off x="9372111" y="6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146867</xdr:rowOff>
    </xdr:from>
    <xdr:to>
      <xdr:col>12</xdr:col>
      <xdr:colOff>561975</xdr:colOff>
      <xdr:row>38</xdr:row>
      <xdr:rowOff>77017</xdr:rowOff>
    </xdr:to>
    <xdr:sp macro="" textlink="">
      <xdr:nvSpPr>
        <xdr:cNvPr id="318" name="円/楕円 317"/>
        <xdr:cNvSpPr/>
      </xdr:nvSpPr>
      <xdr:spPr>
        <a:xfrm>
          <a:off x="8699500" y="64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68143</xdr:rowOff>
    </xdr:from>
    <xdr:ext cx="534377" cy="259045"/>
    <xdr:sp macro="" textlink="">
      <xdr:nvSpPr>
        <xdr:cNvPr id="319" name="テキスト ボックス 318"/>
        <xdr:cNvSpPr txBox="1"/>
      </xdr:nvSpPr>
      <xdr:spPr>
        <a:xfrm>
          <a:off x="8483111" y="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146181</xdr:rowOff>
    </xdr:from>
    <xdr:to>
      <xdr:col>11</xdr:col>
      <xdr:colOff>358775</xdr:colOff>
      <xdr:row>38</xdr:row>
      <xdr:rowOff>76330</xdr:rowOff>
    </xdr:to>
    <xdr:sp macro="" textlink="">
      <xdr:nvSpPr>
        <xdr:cNvPr id="320" name="円/楕円 319"/>
        <xdr:cNvSpPr/>
      </xdr:nvSpPr>
      <xdr:spPr>
        <a:xfrm>
          <a:off x="7810500" y="64898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67458</xdr:rowOff>
    </xdr:from>
    <xdr:ext cx="534377" cy="259045"/>
    <xdr:sp macro="" textlink="">
      <xdr:nvSpPr>
        <xdr:cNvPr id="321" name="テキスト ボックス 320"/>
        <xdr:cNvSpPr txBox="1"/>
      </xdr:nvSpPr>
      <xdr:spPr>
        <a:xfrm>
          <a:off x="7594111" y="65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151907</xdr:rowOff>
    </xdr:from>
    <xdr:to>
      <xdr:col>10</xdr:col>
      <xdr:colOff>155575</xdr:colOff>
      <xdr:row>38</xdr:row>
      <xdr:rowOff>82057</xdr:rowOff>
    </xdr:to>
    <xdr:sp macro="" textlink="">
      <xdr:nvSpPr>
        <xdr:cNvPr id="322" name="円/楕円 321"/>
        <xdr:cNvSpPr/>
      </xdr:nvSpPr>
      <xdr:spPr>
        <a:xfrm>
          <a:off x="6921500" y="649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73183</xdr:rowOff>
    </xdr:from>
    <xdr:ext cx="534377" cy="259045"/>
    <xdr:sp macro="" textlink="">
      <xdr:nvSpPr>
        <xdr:cNvPr id="323" name="テキスト ボックス 322"/>
        <xdr:cNvSpPr txBox="1"/>
      </xdr:nvSpPr>
      <xdr:spPr>
        <a:xfrm>
          <a:off x="6705111" y="65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107437</xdr:rowOff>
    </xdr:from>
    <xdr:to>
      <xdr:col>15</xdr:col>
      <xdr:colOff>180975</xdr:colOff>
      <xdr:row>57</xdr:row>
      <xdr:rowOff>80607</xdr:rowOff>
    </xdr:to>
    <xdr:cxnSp macro="">
      <xdr:nvCxnSpPr>
        <xdr:cNvPr id="352" name="直線コネクタ 351"/>
        <xdr:cNvCxnSpPr/>
      </xdr:nvCxnSpPr>
      <xdr:spPr>
        <a:xfrm flipV="1">
          <a:off x="9639300" y="9708637"/>
          <a:ext cx="838200" cy="1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80607</xdr:rowOff>
    </xdr:from>
    <xdr:to>
      <xdr:col>14</xdr:col>
      <xdr:colOff>28575</xdr:colOff>
      <xdr:row>58</xdr:row>
      <xdr:rowOff>26276</xdr:rowOff>
    </xdr:to>
    <xdr:cxnSp macro="">
      <xdr:nvCxnSpPr>
        <xdr:cNvPr id="355" name="直線コネクタ 354"/>
        <xdr:cNvCxnSpPr/>
      </xdr:nvCxnSpPr>
      <xdr:spPr>
        <a:xfrm flipV="1">
          <a:off x="8750300" y="9853257"/>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103886</xdr:rowOff>
    </xdr:from>
    <xdr:to>
      <xdr:col>12</xdr:col>
      <xdr:colOff>511175</xdr:colOff>
      <xdr:row>58</xdr:row>
      <xdr:rowOff>26276</xdr:rowOff>
    </xdr:to>
    <xdr:cxnSp macro="">
      <xdr:nvCxnSpPr>
        <xdr:cNvPr id="358" name="直線コネクタ 357"/>
        <xdr:cNvCxnSpPr/>
      </xdr:nvCxnSpPr>
      <xdr:spPr>
        <a:xfrm>
          <a:off x="7861300" y="9705086"/>
          <a:ext cx="8890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103886</xdr:rowOff>
    </xdr:from>
    <xdr:to>
      <xdr:col>11</xdr:col>
      <xdr:colOff>307975</xdr:colOff>
      <xdr:row>58</xdr:row>
      <xdr:rowOff>2456</xdr:rowOff>
    </xdr:to>
    <xdr:cxnSp macro="">
      <xdr:nvCxnSpPr>
        <xdr:cNvPr id="361" name="直線コネクタ 360"/>
        <xdr:cNvCxnSpPr/>
      </xdr:nvCxnSpPr>
      <xdr:spPr>
        <a:xfrm flipV="1">
          <a:off x="6972300" y="9705086"/>
          <a:ext cx="889000" cy="2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56637</xdr:rowOff>
    </xdr:from>
    <xdr:to>
      <xdr:col>15</xdr:col>
      <xdr:colOff>231775</xdr:colOff>
      <xdr:row>56</xdr:row>
      <xdr:rowOff>158237</xdr:rowOff>
    </xdr:to>
    <xdr:sp macro="" textlink="">
      <xdr:nvSpPr>
        <xdr:cNvPr id="371" name="円/楕円 370"/>
        <xdr:cNvSpPr/>
      </xdr:nvSpPr>
      <xdr:spPr>
        <a:xfrm>
          <a:off x="10426700" y="96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79514</xdr:rowOff>
    </xdr:from>
    <xdr:ext cx="534377" cy="259045"/>
    <xdr:sp macro="" textlink="">
      <xdr:nvSpPr>
        <xdr:cNvPr id="372" name="普通建設事業費該当値テキスト"/>
        <xdr:cNvSpPr txBox="1"/>
      </xdr:nvSpPr>
      <xdr:spPr>
        <a:xfrm>
          <a:off x="10528300" y="95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29807</xdr:rowOff>
    </xdr:from>
    <xdr:to>
      <xdr:col>14</xdr:col>
      <xdr:colOff>79375</xdr:colOff>
      <xdr:row>57</xdr:row>
      <xdr:rowOff>131407</xdr:rowOff>
    </xdr:to>
    <xdr:sp macro="" textlink="">
      <xdr:nvSpPr>
        <xdr:cNvPr id="373" name="円/楕円 372"/>
        <xdr:cNvSpPr/>
      </xdr:nvSpPr>
      <xdr:spPr>
        <a:xfrm>
          <a:off x="9588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122534</xdr:rowOff>
    </xdr:from>
    <xdr:ext cx="534377" cy="259045"/>
    <xdr:sp macro="" textlink="">
      <xdr:nvSpPr>
        <xdr:cNvPr id="374" name="テキスト ボックス 373"/>
        <xdr:cNvSpPr txBox="1"/>
      </xdr:nvSpPr>
      <xdr:spPr>
        <a:xfrm>
          <a:off x="9372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146926</xdr:rowOff>
    </xdr:from>
    <xdr:to>
      <xdr:col>12</xdr:col>
      <xdr:colOff>561975</xdr:colOff>
      <xdr:row>58</xdr:row>
      <xdr:rowOff>77076</xdr:rowOff>
    </xdr:to>
    <xdr:sp macro="" textlink="">
      <xdr:nvSpPr>
        <xdr:cNvPr id="375" name="円/楕円 374"/>
        <xdr:cNvSpPr/>
      </xdr:nvSpPr>
      <xdr:spPr>
        <a:xfrm>
          <a:off x="8699500" y="99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68203</xdr:rowOff>
    </xdr:from>
    <xdr:ext cx="534377" cy="259045"/>
    <xdr:sp macro="" textlink="">
      <xdr:nvSpPr>
        <xdr:cNvPr id="376" name="テキスト ボックス 375"/>
        <xdr:cNvSpPr txBox="1"/>
      </xdr:nvSpPr>
      <xdr:spPr>
        <a:xfrm>
          <a:off x="8483111" y="100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53086</xdr:rowOff>
    </xdr:from>
    <xdr:to>
      <xdr:col>11</xdr:col>
      <xdr:colOff>358775</xdr:colOff>
      <xdr:row>56</xdr:row>
      <xdr:rowOff>154686</xdr:rowOff>
    </xdr:to>
    <xdr:sp macro="" textlink="">
      <xdr:nvSpPr>
        <xdr:cNvPr id="377" name="円/楕円 376"/>
        <xdr:cNvSpPr/>
      </xdr:nvSpPr>
      <xdr:spPr>
        <a:xfrm>
          <a:off x="7810500" y="96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171213</xdr:rowOff>
    </xdr:from>
    <xdr:ext cx="534377" cy="259045"/>
    <xdr:sp macro="" textlink="">
      <xdr:nvSpPr>
        <xdr:cNvPr id="378" name="テキスト ボックス 377"/>
        <xdr:cNvSpPr txBox="1"/>
      </xdr:nvSpPr>
      <xdr:spPr>
        <a:xfrm>
          <a:off x="7594111" y="94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123106</xdr:rowOff>
    </xdr:from>
    <xdr:to>
      <xdr:col>10</xdr:col>
      <xdr:colOff>155575</xdr:colOff>
      <xdr:row>58</xdr:row>
      <xdr:rowOff>53256</xdr:rowOff>
    </xdr:to>
    <xdr:sp macro="" textlink="">
      <xdr:nvSpPr>
        <xdr:cNvPr id="379" name="円/楕円 378"/>
        <xdr:cNvSpPr/>
      </xdr:nvSpPr>
      <xdr:spPr>
        <a:xfrm>
          <a:off x="6921500" y="98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44383</xdr:rowOff>
    </xdr:from>
    <xdr:ext cx="534377" cy="259045"/>
    <xdr:sp macro="" textlink="">
      <xdr:nvSpPr>
        <xdr:cNvPr id="380" name="テキスト ボックス 379"/>
        <xdr:cNvSpPr txBox="1"/>
      </xdr:nvSpPr>
      <xdr:spPr>
        <a:xfrm>
          <a:off x="6705111" y="99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76247</xdr:rowOff>
    </xdr:from>
    <xdr:to>
      <xdr:col>15</xdr:col>
      <xdr:colOff>180975</xdr:colOff>
      <xdr:row>77</xdr:row>
      <xdr:rowOff>135031</xdr:rowOff>
    </xdr:to>
    <xdr:cxnSp macro="">
      <xdr:nvCxnSpPr>
        <xdr:cNvPr id="411" name="直線コネクタ 410"/>
        <xdr:cNvCxnSpPr/>
      </xdr:nvCxnSpPr>
      <xdr:spPr>
        <a:xfrm flipV="1">
          <a:off x="9639300" y="1327789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25447</xdr:rowOff>
    </xdr:from>
    <xdr:to>
      <xdr:col>15</xdr:col>
      <xdr:colOff>231775</xdr:colOff>
      <xdr:row>77</xdr:row>
      <xdr:rowOff>127047</xdr:rowOff>
    </xdr:to>
    <xdr:sp macro="" textlink="">
      <xdr:nvSpPr>
        <xdr:cNvPr id="421" name="円/楕円 420"/>
        <xdr:cNvSpPr/>
      </xdr:nvSpPr>
      <xdr:spPr>
        <a:xfrm>
          <a:off x="10426700" y="132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48324</xdr:rowOff>
    </xdr:from>
    <xdr:ext cx="534377" cy="259045"/>
    <xdr:sp macro="" textlink="">
      <xdr:nvSpPr>
        <xdr:cNvPr id="422" name="普通建設事業費 （ うち新規整備　）該当値テキスト"/>
        <xdr:cNvSpPr txBox="1"/>
      </xdr:nvSpPr>
      <xdr:spPr>
        <a:xfrm>
          <a:off x="10528300" y="130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84231</xdr:rowOff>
    </xdr:from>
    <xdr:to>
      <xdr:col>14</xdr:col>
      <xdr:colOff>79375</xdr:colOff>
      <xdr:row>78</xdr:row>
      <xdr:rowOff>14381</xdr:rowOff>
    </xdr:to>
    <xdr:sp macro="" textlink="">
      <xdr:nvSpPr>
        <xdr:cNvPr id="423" name="円/楕円 422"/>
        <xdr:cNvSpPr/>
      </xdr:nvSpPr>
      <xdr:spPr>
        <a:xfrm>
          <a:off x="9588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30908</xdr:rowOff>
    </xdr:from>
    <xdr:ext cx="534377" cy="259045"/>
    <xdr:sp macro="" textlink="">
      <xdr:nvSpPr>
        <xdr:cNvPr id="424" name="テキスト ボックス 423"/>
        <xdr:cNvSpPr txBox="1"/>
      </xdr:nvSpPr>
      <xdr:spPr>
        <a:xfrm>
          <a:off x="9372111" y="130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171235</xdr:rowOff>
    </xdr:from>
    <xdr:to>
      <xdr:col>15</xdr:col>
      <xdr:colOff>180975</xdr:colOff>
      <xdr:row>98</xdr:row>
      <xdr:rowOff>111989</xdr:rowOff>
    </xdr:to>
    <xdr:cxnSp macro="">
      <xdr:nvCxnSpPr>
        <xdr:cNvPr id="453" name="直線コネクタ 452"/>
        <xdr:cNvCxnSpPr/>
      </xdr:nvCxnSpPr>
      <xdr:spPr>
        <a:xfrm flipV="1">
          <a:off x="9639300" y="16801885"/>
          <a:ext cx="8382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120435</xdr:rowOff>
    </xdr:from>
    <xdr:to>
      <xdr:col>15</xdr:col>
      <xdr:colOff>231775</xdr:colOff>
      <xdr:row>98</xdr:row>
      <xdr:rowOff>50585</xdr:rowOff>
    </xdr:to>
    <xdr:sp macro="" textlink="">
      <xdr:nvSpPr>
        <xdr:cNvPr id="463" name="円/楕円 462"/>
        <xdr:cNvSpPr/>
      </xdr:nvSpPr>
      <xdr:spPr>
        <a:xfrm>
          <a:off x="10426700" y="167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98862</xdr:rowOff>
    </xdr:from>
    <xdr:ext cx="534377" cy="259045"/>
    <xdr:sp macro="" textlink="">
      <xdr:nvSpPr>
        <xdr:cNvPr id="464" name="普通建設事業費 （ うち更新整備　）該当値テキスト"/>
        <xdr:cNvSpPr txBox="1"/>
      </xdr:nvSpPr>
      <xdr:spPr>
        <a:xfrm>
          <a:off x="10528300" y="167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61189</xdr:rowOff>
    </xdr:from>
    <xdr:to>
      <xdr:col>14</xdr:col>
      <xdr:colOff>79375</xdr:colOff>
      <xdr:row>98</xdr:row>
      <xdr:rowOff>162789</xdr:rowOff>
    </xdr:to>
    <xdr:sp macro="" textlink="">
      <xdr:nvSpPr>
        <xdr:cNvPr id="465" name="円/楕円 464"/>
        <xdr:cNvSpPr/>
      </xdr:nvSpPr>
      <xdr:spPr>
        <a:xfrm>
          <a:off x="9588500" y="16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153916</xdr:rowOff>
    </xdr:from>
    <xdr:ext cx="469744" cy="259045"/>
    <xdr:sp macro="" textlink="">
      <xdr:nvSpPr>
        <xdr:cNvPr id="466" name="テキスト ボックス 465"/>
        <xdr:cNvSpPr txBox="1"/>
      </xdr:nvSpPr>
      <xdr:spPr>
        <a:xfrm>
          <a:off x="9404427" y="1695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17317</xdr:rowOff>
    </xdr:from>
    <xdr:to>
      <xdr:col>23</xdr:col>
      <xdr:colOff>517525</xdr:colOff>
      <xdr:row>77</xdr:row>
      <xdr:rowOff>46889</xdr:rowOff>
    </xdr:to>
    <xdr:cxnSp macro="">
      <xdr:nvCxnSpPr>
        <xdr:cNvPr id="603" name="直線コネクタ 602"/>
        <xdr:cNvCxnSpPr/>
      </xdr:nvCxnSpPr>
      <xdr:spPr>
        <a:xfrm>
          <a:off x="15481300" y="13218967"/>
          <a:ext cx="8382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17317</xdr:rowOff>
    </xdr:from>
    <xdr:to>
      <xdr:col>22</xdr:col>
      <xdr:colOff>365125</xdr:colOff>
      <xdr:row>77</xdr:row>
      <xdr:rowOff>34496</xdr:rowOff>
    </xdr:to>
    <xdr:cxnSp macro="">
      <xdr:nvCxnSpPr>
        <xdr:cNvPr id="606" name="直線コネクタ 605"/>
        <xdr:cNvCxnSpPr/>
      </xdr:nvCxnSpPr>
      <xdr:spPr>
        <a:xfrm flipV="1">
          <a:off x="14592300" y="13218967"/>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34496</xdr:rowOff>
    </xdr:from>
    <xdr:to>
      <xdr:col>21</xdr:col>
      <xdr:colOff>161925</xdr:colOff>
      <xdr:row>77</xdr:row>
      <xdr:rowOff>54090</xdr:rowOff>
    </xdr:to>
    <xdr:cxnSp macro="">
      <xdr:nvCxnSpPr>
        <xdr:cNvPr id="609" name="直線コネクタ 608"/>
        <xdr:cNvCxnSpPr/>
      </xdr:nvCxnSpPr>
      <xdr:spPr>
        <a:xfrm flipV="1">
          <a:off x="13703300" y="13236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23603</xdr:rowOff>
    </xdr:from>
    <xdr:to>
      <xdr:col>19</xdr:col>
      <xdr:colOff>644525</xdr:colOff>
      <xdr:row>77</xdr:row>
      <xdr:rowOff>54090</xdr:rowOff>
    </xdr:to>
    <xdr:cxnSp macro="">
      <xdr:nvCxnSpPr>
        <xdr:cNvPr id="612" name="直線コネクタ 611"/>
        <xdr:cNvCxnSpPr/>
      </xdr:nvCxnSpPr>
      <xdr:spPr>
        <a:xfrm>
          <a:off x="12814300" y="13225253"/>
          <a:ext cx="8890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167539</xdr:rowOff>
    </xdr:from>
    <xdr:to>
      <xdr:col>23</xdr:col>
      <xdr:colOff>568325</xdr:colOff>
      <xdr:row>77</xdr:row>
      <xdr:rowOff>97689</xdr:rowOff>
    </xdr:to>
    <xdr:sp macro="" textlink="">
      <xdr:nvSpPr>
        <xdr:cNvPr id="622" name="円/楕円 621"/>
        <xdr:cNvSpPr/>
      </xdr:nvSpPr>
      <xdr:spPr>
        <a:xfrm>
          <a:off x="162687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145966</xdr:rowOff>
    </xdr:from>
    <xdr:ext cx="534377" cy="259045"/>
    <xdr:sp macro="" textlink="">
      <xdr:nvSpPr>
        <xdr:cNvPr id="623" name="公債費該当値テキスト"/>
        <xdr:cNvSpPr txBox="1"/>
      </xdr:nvSpPr>
      <xdr:spPr>
        <a:xfrm>
          <a:off x="16370300" y="131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137967</xdr:rowOff>
    </xdr:from>
    <xdr:to>
      <xdr:col>22</xdr:col>
      <xdr:colOff>415925</xdr:colOff>
      <xdr:row>77</xdr:row>
      <xdr:rowOff>68117</xdr:rowOff>
    </xdr:to>
    <xdr:sp macro="" textlink="">
      <xdr:nvSpPr>
        <xdr:cNvPr id="624" name="円/楕円 623"/>
        <xdr:cNvSpPr/>
      </xdr:nvSpPr>
      <xdr:spPr>
        <a:xfrm>
          <a:off x="15430500" y="131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59244</xdr:rowOff>
    </xdr:from>
    <xdr:ext cx="534377" cy="259045"/>
    <xdr:sp macro="" textlink="">
      <xdr:nvSpPr>
        <xdr:cNvPr id="625" name="テキスト ボックス 624"/>
        <xdr:cNvSpPr txBox="1"/>
      </xdr:nvSpPr>
      <xdr:spPr>
        <a:xfrm>
          <a:off x="15214111" y="132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155146</xdr:rowOff>
    </xdr:from>
    <xdr:to>
      <xdr:col>21</xdr:col>
      <xdr:colOff>212725</xdr:colOff>
      <xdr:row>77</xdr:row>
      <xdr:rowOff>85296</xdr:rowOff>
    </xdr:to>
    <xdr:sp macro="" textlink="">
      <xdr:nvSpPr>
        <xdr:cNvPr id="626" name="円/楕円 625"/>
        <xdr:cNvSpPr/>
      </xdr:nvSpPr>
      <xdr:spPr>
        <a:xfrm>
          <a:off x="14541500" y="131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76423</xdr:rowOff>
    </xdr:from>
    <xdr:ext cx="534377" cy="259045"/>
    <xdr:sp macro="" textlink="">
      <xdr:nvSpPr>
        <xdr:cNvPr id="627" name="テキスト ボックス 626"/>
        <xdr:cNvSpPr txBox="1"/>
      </xdr:nvSpPr>
      <xdr:spPr>
        <a:xfrm>
          <a:off x="14325111" y="132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3290</xdr:rowOff>
    </xdr:from>
    <xdr:to>
      <xdr:col>20</xdr:col>
      <xdr:colOff>9525</xdr:colOff>
      <xdr:row>77</xdr:row>
      <xdr:rowOff>104890</xdr:rowOff>
    </xdr:to>
    <xdr:sp macro="" textlink="">
      <xdr:nvSpPr>
        <xdr:cNvPr id="628" name="円/楕円 627"/>
        <xdr:cNvSpPr/>
      </xdr:nvSpPr>
      <xdr:spPr>
        <a:xfrm>
          <a:off x="13652500" y="132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96017</xdr:rowOff>
    </xdr:from>
    <xdr:ext cx="534377" cy="259045"/>
    <xdr:sp macro="" textlink="">
      <xdr:nvSpPr>
        <xdr:cNvPr id="629" name="テキスト ボックス 628"/>
        <xdr:cNvSpPr txBox="1"/>
      </xdr:nvSpPr>
      <xdr:spPr>
        <a:xfrm>
          <a:off x="13436111" y="132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144253</xdr:rowOff>
    </xdr:from>
    <xdr:to>
      <xdr:col>18</xdr:col>
      <xdr:colOff>492125</xdr:colOff>
      <xdr:row>77</xdr:row>
      <xdr:rowOff>74403</xdr:rowOff>
    </xdr:to>
    <xdr:sp macro="" textlink="">
      <xdr:nvSpPr>
        <xdr:cNvPr id="630" name="円/楕円 629"/>
        <xdr:cNvSpPr/>
      </xdr:nvSpPr>
      <xdr:spPr>
        <a:xfrm>
          <a:off x="12763500" y="131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65530</xdr:rowOff>
    </xdr:from>
    <xdr:ext cx="534377" cy="259045"/>
    <xdr:sp macro="" textlink="">
      <xdr:nvSpPr>
        <xdr:cNvPr id="631" name="テキスト ボックス 630"/>
        <xdr:cNvSpPr txBox="1"/>
      </xdr:nvSpPr>
      <xdr:spPr>
        <a:xfrm>
          <a:off x="12547111" y="132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35407</xdr:rowOff>
    </xdr:from>
    <xdr:to>
      <xdr:col>23</xdr:col>
      <xdr:colOff>517525</xdr:colOff>
      <xdr:row>99</xdr:row>
      <xdr:rowOff>40830</xdr:rowOff>
    </xdr:to>
    <xdr:cxnSp macro="">
      <xdr:nvCxnSpPr>
        <xdr:cNvPr id="660" name="直線コネクタ 659"/>
        <xdr:cNvCxnSpPr/>
      </xdr:nvCxnSpPr>
      <xdr:spPr>
        <a:xfrm flipV="1">
          <a:off x="15481300" y="17008957"/>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40830</xdr:rowOff>
    </xdr:from>
    <xdr:to>
      <xdr:col>22</xdr:col>
      <xdr:colOff>365125</xdr:colOff>
      <xdr:row>99</xdr:row>
      <xdr:rowOff>42430</xdr:rowOff>
    </xdr:to>
    <xdr:cxnSp macro="">
      <xdr:nvCxnSpPr>
        <xdr:cNvPr id="663" name="直線コネクタ 662"/>
        <xdr:cNvCxnSpPr/>
      </xdr:nvCxnSpPr>
      <xdr:spPr>
        <a:xfrm flipV="1">
          <a:off x="14592300" y="1701438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159029</xdr:rowOff>
    </xdr:from>
    <xdr:to>
      <xdr:col>21</xdr:col>
      <xdr:colOff>161925</xdr:colOff>
      <xdr:row>99</xdr:row>
      <xdr:rowOff>42430</xdr:rowOff>
    </xdr:to>
    <xdr:cxnSp macro="">
      <xdr:nvCxnSpPr>
        <xdr:cNvPr id="666" name="直線コネクタ 665"/>
        <xdr:cNvCxnSpPr/>
      </xdr:nvCxnSpPr>
      <xdr:spPr>
        <a:xfrm>
          <a:off x="13703300" y="16961129"/>
          <a:ext cx="8890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124498</xdr:rowOff>
    </xdr:from>
    <xdr:to>
      <xdr:col>19</xdr:col>
      <xdr:colOff>644525</xdr:colOff>
      <xdr:row>98</xdr:row>
      <xdr:rowOff>159029</xdr:rowOff>
    </xdr:to>
    <xdr:cxnSp macro="">
      <xdr:nvCxnSpPr>
        <xdr:cNvPr id="669" name="直線コネクタ 668"/>
        <xdr:cNvCxnSpPr/>
      </xdr:nvCxnSpPr>
      <xdr:spPr>
        <a:xfrm>
          <a:off x="12814300" y="16926598"/>
          <a:ext cx="8890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156057</xdr:rowOff>
    </xdr:from>
    <xdr:to>
      <xdr:col>23</xdr:col>
      <xdr:colOff>568325</xdr:colOff>
      <xdr:row>99</xdr:row>
      <xdr:rowOff>86207</xdr:rowOff>
    </xdr:to>
    <xdr:sp macro="" textlink="">
      <xdr:nvSpPr>
        <xdr:cNvPr id="679" name="円/楕円 678"/>
        <xdr:cNvSpPr/>
      </xdr:nvSpPr>
      <xdr:spPr>
        <a:xfrm>
          <a:off x="16268700" y="169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70984</xdr:rowOff>
    </xdr:from>
    <xdr:ext cx="378565" cy="259045"/>
    <xdr:sp macro="" textlink="">
      <xdr:nvSpPr>
        <xdr:cNvPr id="680" name="積立金該当値テキスト"/>
        <xdr:cNvSpPr txBox="1"/>
      </xdr:nvSpPr>
      <xdr:spPr>
        <a:xfrm>
          <a:off x="16370300" y="1687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161480</xdr:rowOff>
    </xdr:from>
    <xdr:to>
      <xdr:col>22</xdr:col>
      <xdr:colOff>415925</xdr:colOff>
      <xdr:row>99</xdr:row>
      <xdr:rowOff>91630</xdr:rowOff>
    </xdr:to>
    <xdr:sp macro="" textlink="">
      <xdr:nvSpPr>
        <xdr:cNvPr id="681" name="円/楕円 680"/>
        <xdr:cNvSpPr/>
      </xdr:nvSpPr>
      <xdr:spPr>
        <a:xfrm>
          <a:off x="15430500" y="169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82757</xdr:rowOff>
    </xdr:from>
    <xdr:ext cx="378565" cy="259045"/>
    <xdr:sp macro="" textlink="">
      <xdr:nvSpPr>
        <xdr:cNvPr id="682" name="テキスト ボックス 681"/>
        <xdr:cNvSpPr txBox="1"/>
      </xdr:nvSpPr>
      <xdr:spPr>
        <a:xfrm>
          <a:off x="15292017" y="1705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163080</xdr:rowOff>
    </xdr:from>
    <xdr:to>
      <xdr:col>21</xdr:col>
      <xdr:colOff>212725</xdr:colOff>
      <xdr:row>99</xdr:row>
      <xdr:rowOff>93230</xdr:rowOff>
    </xdr:to>
    <xdr:sp macro="" textlink="">
      <xdr:nvSpPr>
        <xdr:cNvPr id="683" name="円/楕円 682"/>
        <xdr:cNvSpPr/>
      </xdr:nvSpPr>
      <xdr:spPr>
        <a:xfrm>
          <a:off x="14541500" y="16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84357</xdr:rowOff>
    </xdr:from>
    <xdr:ext cx="378565" cy="259045"/>
    <xdr:sp macro="" textlink="">
      <xdr:nvSpPr>
        <xdr:cNvPr id="684" name="テキスト ボックス 683"/>
        <xdr:cNvSpPr txBox="1"/>
      </xdr:nvSpPr>
      <xdr:spPr>
        <a:xfrm>
          <a:off x="14403017" y="1705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108229</xdr:rowOff>
    </xdr:from>
    <xdr:to>
      <xdr:col>20</xdr:col>
      <xdr:colOff>9525</xdr:colOff>
      <xdr:row>99</xdr:row>
      <xdr:rowOff>38379</xdr:rowOff>
    </xdr:to>
    <xdr:sp macro="" textlink="">
      <xdr:nvSpPr>
        <xdr:cNvPr id="685" name="円/楕円 684"/>
        <xdr:cNvSpPr/>
      </xdr:nvSpPr>
      <xdr:spPr>
        <a:xfrm>
          <a:off x="13652500" y="169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29506</xdr:rowOff>
    </xdr:from>
    <xdr:ext cx="469744" cy="259045"/>
    <xdr:sp macro="" textlink="">
      <xdr:nvSpPr>
        <xdr:cNvPr id="686" name="テキスト ボックス 685"/>
        <xdr:cNvSpPr txBox="1"/>
      </xdr:nvSpPr>
      <xdr:spPr>
        <a:xfrm>
          <a:off x="13468427" y="1700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73698</xdr:rowOff>
    </xdr:from>
    <xdr:to>
      <xdr:col>18</xdr:col>
      <xdr:colOff>492125</xdr:colOff>
      <xdr:row>99</xdr:row>
      <xdr:rowOff>3848</xdr:rowOff>
    </xdr:to>
    <xdr:sp macro="" textlink="">
      <xdr:nvSpPr>
        <xdr:cNvPr id="687" name="円/楕円 686"/>
        <xdr:cNvSpPr/>
      </xdr:nvSpPr>
      <xdr:spPr>
        <a:xfrm>
          <a:off x="12763500" y="168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166425</xdr:rowOff>
    </xdr:from>
    <xdr:ext cx="469744" cy="259045"/>
    <xdr:sp macro="" textlink="">
      <xdr:nvSpPr>
        <xdr:cNvPr id="688" name="テキスト ボックス 687"/>
        <xdr:cNvSpPr txBox="1"/>
      </xdr:nvSpPr>
      <xdr:spPr>
        <a:xfrm>
          <a:off x="12579427" y="1696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109982</xdr:rowOff>
    </xdr:from>
    <xdr:to>
      <xdr:col>32</xdr:col>
      <xdr:colOff>187325</xdr:colOff>
      <xdr:row>58</xdr:row>
      <xdr:rowOff>110073</xdr:rowOff>
    </xdr:to>
    <xdr:cxnSp macro="">
      <xdr:nvCxnSpPr>
        <xdr:cNvPr id="774" name="直線コネクタ 773"/>
        <xdr:cNvCxnSpPr/>
      </xdr:nvCxnSpPr>
      <xdr:spPr>
        <a:xfrm flipV="1">
          <a:off x="21323300" y="1005408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106507</xdr:rowOff>
    </xdr:from>
    <xdr:to>
      <xdr:col>31</xdr:col>
      <xdr:colOff>34925</xdr:colOff>
      <xdr:row>58</xdr:row>
      <xdr:rowOff>110073</xdr:rowOff>
    </xdr:to>
    <xdr:cxnSp macro="">
      <xdr:nvCxnSpPr>
        <xdr:cNvPr id="777" name="直線コネクタ 776"/>
        <xdr:cNvCxnSpPr/>
      </xdr:nvCxnSpPr>
      <xdr:spPr>
        <a:xfrm>
          <a:off x="20434300" y="10050607"/>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106507</xdr:rowOff>
    </xdr:from>
    <xdr:to>
      <xdr:col>29</xdr:col>
      <xdr:colOff>517525</xdr:colOff>
      <xdr:row>58</xdr:row>
      <xdr:rowOff>106507</xdr:rowOff>
    </xdr:to>
    <xdr:cxnSp macro="">
      <xdr:nvCxnSpPr>
        <xdr:cNvPr id="780" name="直線コネクタ 779"/>
        <xdr:cNvCxnSpPr/>
      </xdr:nvCxnSpPr>
      <xdr:spPr>
        <a:xfrm>
          <a:off x="19545300" y="1005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106142</xdr:rowOff>
    </xdr:from>
    <xdr:to>
      <xdr:col>28</xdr:col>
      <xdr:colOff>314325</xdr:colOff>
      <xdr:row>58</xdr:row>
      <xdr:rowOff>106507</xdr:rowOff>
    </xdr:to>
    <xdr:cxnSp macro="">
      <xdr:nvCxnSpPr>
        <xdr:cNvPr id="783" name="直線コネクタ 782"/>
        <xdr:cNvCxnSpPr/>
      </xdr:nvCxnSpPr>
      <xdr:spPr>
        <a:xfrm>
          <a:off x="18656300" y="10050242"/>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59182</xdr:rowOff>
    </xdr:from>
    <xdr:to>
      <xdr:col>32</xdr:col>
      <xdr:colOff>238125</xdr:colOff>
      <xdr:row>58</xdr:row>
      <xdr:rowOff>160782</xdr:rowOff>
    </xdr:to>
    <xdr:sp macro="" textlink="">
      <xdr:nvSpPr>
        <xdr:cNvPr id="793" name="円/楕円 792"/>
        <xdr:cNvSpPr/>
      </xdr:nvSpPr>
      <xdr:spPr>
        <a:xfrm>
          <a:off x="221107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145559</xdr:rowOff>
    </xdr:from>
    <xdr:ext cx="378565" cy="259045"/>
    <xdr:sp macro="" textlink="">
      <xdr:nvSpPr>
        <xdr:cNvPr id="794" name="貸付金該当値テキスト"/>
        <xdr:cNvSpPr txBox="1"/>
      </xdr:nvSpPr>
      <xdr:spPr>
        <a:xfrm>
          <a:off x="22212300" y="9918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59273</xdr:rowOff>
    </xdr:from>
    <xdr:to>
      <xdr:col>31</xdr:col>
      <xdr:colOff>85725</xdr:colOff>
      <xdr:row>58</xdr:row>
      <xdr:rowOff>160873</xdr:rowOff>
    </xdr:to>
    <xdr:sp macro="" textlink="">
      <xdr:nvSpPr>
        <xdr:cNvPr id="795" name="円/楕円 794"/>
        <xdr:cNvSpPr/>
      </xdr:nvSpPr>
      <xdr:spPr>
        <a:xfrm>
          <a:off x="21272500" y="100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152000</xdr:rowOff>
    </xdr:from>
    <xdr:ext cx="378565" cy="259045"/>
    <xdr:sp macro="" textlink="">
      <xdr:nvSpPr>
        <xdr:cNvPr id="796" name="テキスト ボックス 795"/>
        <xdr:cNvSpPr txBox="1"/>
      </xdr:nvSpPr>
      <xdr:spPr>
        <a:xfrm>
          <a:off x="21134017" y="10096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55707</xdr:rowOff>
    </xdr:from>
    <xdr:to>
      <xdr:col>29</xdr:col>
      <xdr:colOff>568325</xdr:colOff>
      <xdr:row>58</xdr:row>
      <xdr:rowOff>157307</xdr:rowOff>
    </xdr:to>
    <xdr:sp macro="" textlink="">
      <xdr:nvSpPr>
        <xdr:cNvPr id="797" name="円/楕円 796"/>
        <xdr:cNvSpPr/>
      </xdr:nvSpPr>
      <xdr:spPr>
        <a:xfrm>
          <a:off x="20383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148434</xdr:rowOff>
    </xdr:from>
    <xdr:ext cx="378565" cy="259045"/>
    <xdr:sp macro="" textlink="">
      <xdr:nvSpPr>
        <xdr:cNvPr id="798" name="テキスト ボックス 797"/>
        <xdr:cNvSpPr txBox="1"/>
      </xdr:nvSpPr>
      <xdr:spPr>
        <a:xfrm>
          <a:off x="20245017" y="1009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55707</xdr:rowOff>
    </xdr:from>
    <xdr:to>
      <xdr:col>28</xdr:col>
      <xdr:colOff>365125</xdr:colOff>
      <xdr:row>58</xdr:row>
      <xdr:rowOff>157307</xdr:rowOff>
    </xdr:to>
    <xdr:sp macro="" textlink="">
      <xdr:nvSpPr>
        <xdr:cNvPr id="799" name="円/楕円 798"/>
        <xdr:cNvSpPr/>
      </xdr:nvSpPr>
      <xdr:spPr>
        <a:xfrm>
          <a:off x="19494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148434</xdr:rowOff>
    </xdr:from>
    <xdr:ext cx="378565" cy="259045"/>
    <xdr:sp macro="" textlink="">
      <xdr:nvSpPr>
        <xdr:cNvPr id="800" name="テキスト ボックス 799"/>
        <xdr:cNvSpPr txBox="1"/>
      </xdr:nvSpPr>
      <xdr:spPr>
        <a:xfrm>
          <a:off x="19356017" y="1009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55342</xdr:rowOff>
    </xdr:from>
    <xdr:to>
      <xdr:col>27</xdr:col>
      <xdr:colOff>161925</xdr:colOff>
      <xdr:row>58</xdr:row>
      <xdr:rowOff>156942</xdr:rowOff>
    </xdr:to>
    <xdr:sp macro="" textlink="">
      <xdr:nvSpPr>
        <xdr:cNvPr id="801" name="円/楕円 800"/>
        <xdr:cNvSpPr/>
      </xdr:nvSpPr>
      <xdr:spPr>
        <a:xfrm>
          <a:off x="18605500" y="99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148069</xdr:rowOff>
    </xdr:from>
    <xdr:ext cx="378565" cy="259045"/>
    <xdr:sp macro="" textlink="">
      <xdr:nvSpPr>
        <xdr:cNvPr id="802" name="テキスト ボックス 801"/>
        <xdr:cNvSpPr txBox="1"/>
      </xdr:nvSpPr>
      <xdr:spPr>
        <a:xfrm>
          <a:off x="18467017" y="10092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74701</xdr:rowOff>
    </xdr:from>
    <xdr:to>
      <xdr:col>32</xdr:col>
      <xdr:colOff>187325</xdr:colOff>
      <xdr:row>77</xdr:row>
      <xdr:rowOff>112744</xdr:rowOff>
    </xdr:to>
    <xdr:cxnSp macro="">
      <xdr:nvCxnSpPr>
        <xdr:cNvPr id="832" name="直線コネクタ 831"/>
        <xdr:cNvCxnSpPr/>
      </xdr:nvCxnSpPr>
      <xdr:spPr>
        <a:xfrm>
          <a:off x="21323300" y="13104901"/>
          <a:ext cx="838200" cy="20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74701</xdr:rowOff>
    </xdr:from>
    <xdr:to>
      <xdr:col>31</xdr:col>
      <xdr:colOff>34925</xdr:colOff>
      <xdr:row>78</xdr:row>
      <xdr:rowOff>35877</xdr:rowOff>
    </xdr:to>
    <xdr:cxnSp macro="">
      <xdr:nvCxnSpPr>
        <xdr:cNvPr id="835" name="直線コネクタ 834"/>
        <xdr:cNvCxnSpPr/>
      </xdr:nvCxnSpPr>
      <xdr:spPr>
        <a:xfrm flipV="1">
          <a:off x="20434300" y="13104901"/>
          <a:ext cx="889000" cy="30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35877</xdr:rowOff>
    </xdr:from>
    <xdr:to>
      <xdr:col>29</xdr:col>
      <xdr:colOff>517525</xdr:colOff>
      <xdr:row>78</xdr:row>
      <xdr:rowOff>56242</xdr:rowOff>
    </xdr:to>
    <xdr:cxnSp macro="">
      <xdr:nvCxnSpPr>
        <xdr:cNvPr id="838" name="直線コネクタ 837"/>
        <xdr:cNvCxnSpPr/>
      </xdr:nvCxnSpPr>
      <xdr:spPr>
        <a:xfrm flipV="1">
          <a:off x="19545300" y="13408977"/>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56242</xdr:rowOff>
    </xdr:from>
    <xdr:to>
      <xdr:col>28</xdr:col>
      <xdr:colOff>314325</xdr:colOff>
      <xdr:row>78</xdr:row>
      <xdr:rowOff>82131</xdr:rowOff>
    </xdr:to>
    <xdr:cxnSp macro="">
      <xdr:nvCxnSpPr>
        <xdr:cNvPr id="841" name="直線コネクタ 840"/>
        <xdr:cNvCxnSpPr/>
      </xdr:nvCxnSpPr>
      <xdr:spPr>
        <a:xfrm flipV="1">
          <a:off x="18656300" y="13429342"/>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61944</xdr:rowOff>
    </xdr:from>
    <xdr:to>
      <xdr:col>32</xdr:col>
      <xdr:colOff>238125</xdr:colOff>
      <xdr:row>77</xdr:row>
      <xdr:rowOff>163544</xdr:rowOff>
    </xdr:to>
    <xdr:sp macro="" textlink="">
      <xdr:nvSpPr>
        <xdr:cNvPr id="851" name="円/楕円 850"/>
        <xdr:cNvSpPr/>
      </xdr:nvSpPr>
      <xdr:spPr>
        <a:xfrm>
          <a:off x="22110700" y="132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40371</xdr:rowOff>
    </xdr:from>
    <xdr:ext cx="534377" cy="259045"/>
    <xdr:sp macro="" textlink="">
      <xdr:nvSpPr>
        <xdr:cNvPr id="852" name="繰出金該当値テキスト"/>
        <xdr:cNvSpPr txBox="1"/>
      </xdr:nvSpPr>
      <xdr:spPr>
        <a:xfrm>
          <a:off x="22212300" y="132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23901</xdr:rowOff>
    </xdr:from>
    <xdr:to>
      <xdr:col>31</xdr:col>
      <xdr:colOff>85725</xdr:colOff>
      <xdr:row>76</xdr:row>
      <xdr:rowOff>125501</xdr:rowOff>
    </xdr:to>
    <xdr:sp macro="" textlink="">
      <xdr:nvSpPr>
        <xdr:cNvPr id="853" name="円/楕円 852"/>
        <xdr:cNvSpPr/>
      </xdr:nvSpPr>
      <xdr:spPr>
        <a:xfrm>
          <a:off x="21272500" y="130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142029</xdr:rowOff>
    </xdr:from>
    <xdr:ext cx="534377" cy="259045"/>
    <xdr:sp macro="" textlink="">
      <xdr:nvSpPr>
        <xdr:cNvPr id="854" name="テキスト ボックス 853"/>
        <xdr:cNvSpPr txBox="1"/>
      </xdr:nvSpPr>
      <xdr:spPr>
        <a:xfrm>
          <a:off x="21056111" y="1282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156527</xdr:rowOff>
    </xdr:from>
    <xdr:to>
      <xdr:col>29</xdr:col>
      <xdr:colOff>568325</xdr:colOff>
      <xdr:row>78</xdr:row>
      <xdr:rowOff>86677</xdr:rowOff>
    </xdr:to>
    <xdr:sp macro="" textlink="">
      <xdr:nvSpPr>
        <xdr:cNvPr id="855" name="円/楕円 854"/>
        <xdr:cNvSpPr/>
      </xdr:nvSpPr>
      <xdr:spPr>
        <a:xfrm>
          <a:off x="20383500" y="133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77804</xdr:rowOff>
    </xdr:from>
    <xdr:ext cx="534377" cy="259045"/>
    <xdr:sp macro="" textlink="">
      <xdr:nvSpPr>
        <xdr:cNvPr id="856" name="テキスト ボックス 855"/>
        <xdr:cNvSpPr txBox="1"/>
      </xdr:nvSpPr>
      <xdr:spPr>
        <a:xfrm>
          <a:off x="20167111" y="134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5442</xdr:rowOff>
    </xdr:from>
    <xdr:to>
      <xdr:col>28</xdr:col>
      <xdr:colOff>365125</xdr:colOff>
      <xdr:row>78</xdr:row>
      <xdr:rowOff>107042</xdr:rowOff>
    </xdr:to>
    <xdr:sp macro="" textlink="">
      <xdr:nvSpPr>
        <xdr:cNvPr id="857" name="円/楕円 856"/>
        <xdr:cNvSpPr/>
      </xdr:nvSpPr>
      <xdr:spPr>
        <a:xfrm>
          <a:off x="19494500" y="1337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98169</xdr:rowOff>
    </xdr:from>
    <xdr:ext cx="534377" cy="259045"/>
    <xdr:sp macro="" textlink="">
      <xdr:nvSpPr>
        <xdr:cNvPr id="858" name="テキスト ボックス 857"/>
        <xdr:cNvSpPr txBox="1"/>
      </xdr:nvSpPr>
      <xdr:spPr>
        <a:xfrm>
          <a:off x="19278111" y="1347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31331</xdr:rowOff>
    </xdr:from>
    <xdr:to>
      <xdr:col>27</xdr:col>
      <xdr:colOff>161925</xdr:colOff>
      <xdr:row>78</xdr:row>
      <xdr:rowOff>132931</xdr:rowOff>
    </xdr:to>
    <xdr:sp macro="" textlink="">
      <xdr:nvSpPr>
        <xdr:cNvPr id="859" name="円/楕円 858"/>
        <xdr:cNvSpPr/>
      </xdr:nvSpPr>
      <xdr:spPr>
        <a:xfrm>
          <a:off x="18605500" y="13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124058</xdr:rowOff>
    </xdr:from>
    <xdr:ext cx="534377" cy="259045"/>
    <xdr:sp macro="" textlink="">
      <xdr:nvSpPr>
        <xdr:cNvPr id="860" name="テキスト ボックス 859"/>
        <xdr:cNvSpPr txBox="1"/>
      </xdr:nvSpPr>
      <xdr:spPr>
        <a:xfrm>
          <a:off x="18389111" y="134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●人件費については、平成</a:t>
          </a:r>
          <a:r>
            <a:rPr kumimoji="1" lang="en-US" altLang="ja-JP" sz="1100">
              <a:latin typeface="ＭＳ Ｐゴシック"/>
            </a:rPr>
            <a:t>24</a:t>
          </a:r>
          <a:r>
            <a:rPr kumimoji="1" lang="ja-JP" altLang="en-US" sz="1100">
              <a:latin typeface="ＭＳ Ｐゴシック"/>
            </a:rPr>
            <a:t>年度より増加傾向にあり、今年度は前年度に比べ</a:t>
          </a:r>
          <a:r>
            <a:rPr kumimoji="1" lang="en-US" altLang="ja-JP" sz="1100">
              <a:latin typeface="ＭＳ Ｐゴシック"/>
            </a:rPr>
            <a:t>0.7</a:t>
          </a:r>
          <a:r>
            <a:rPr kumimoji="1" lang="ja-JP" altLang="en-US" sz="1100">
              <a:latin typeface="ＭＳ Ｐゴシック"/>
            </a:rPr>
            <a:t>％増加した。類似団体平均値と比較すると</a:t>
          </a:r>
          <a:r>
            <a:rPr kumimoji="1" lang="en-US" altLang="ja-JP" sz="1100">
              <a:latin typeface="ＭＳ Ｐゴシック"/>
            </a:rPr>
            <a:t>9.2</a:t>
          </a:r>
          <a:r>
            <a:rPr kumimoji="1" lang="ja-JP" altLang="en-US" sz="1100">
              <a:latin typeface="ＭＳ Ｐゴシック"/>
            </a:rPr>
            <a:t>％下回っているものの、今後も適切な人員配置を実施し、事務の効率化と円滑な行政サービスを提供していく必要がある。●物件費については、前年度比</a:t>
          </a:r>
          <a:r>
            <a:rPr kumimoji="1" lang="en-US" altLang="ja-JP" sz="1100">
              <a:latin typeface="ＭＳ Ｐゴシック"/>
            </a:rPr>
            <a:t>8.6</a:t>
          </a:r>
          <a:r>
            <a:rPr kumimoji="1" lang="ja-JP" altLang="en-US" sz="1100">
              <a:latin typeface="ＭＳ Ｐゴシック"/>
            </a:rPr>
            <a:t>％増となっており、類似団体平均値との乖離幅は前年度比</a:t>
          </a:r>
          <a:r>
            <a:rPr kumimoji="1" lang="en-US" altLang="ja-JP" sz="1100">
              <a:latin typeface="ＭＳ Ｐゴシック"/>
            </a:rPr>
            <a:t>60.6</a:t>
          </a:r>
          <a:r>
            <a:rPr kumimoji="1" lang="ja-JP" altLang="en-US" sz="1100">
              <a:latin typeface="ＭＳ Ｐゴシック"/>
            </a:rPr>
            <a:t>％増を示した。この要因としては、今年度から道の駅「玉村宿」の業務委託料が、新規事業として計上されていることが大きな要因と考えられる。●扶助費については、類似団体平均値と比較すると</a:t>
          </a:r>
          <a:r>
            <a:rPr kumimoji="1" lang="en-US" altLang="ja-JP" sz="1100">
              <a:latin typeface="ＭＳ Ｐゴシック"/>
            </a:rPr>
            <a:t>14.8</a:t>
          </a:r>
          <a:r>
            <a:rPr kumimoji="1" lang="ja-JP" altLang="en-US" sz="1100">
              <a:latin typeface="ＭＳ Ｐゴシック"/>
            </a:rPr>
            <a:t>％下回る結果となった。しかし、平成</a:t>
          </a:r>
          <a:r>
            <a:rPr kumimoji="1" lang="en-US" altLang="ja-JP" sz="1100">
              <a:latin typeface="ＭＳ Ｐゴシック"/>
            </a:rPr>
            <a:t>24</a:t>
          </a:r>
          <a:r>
            <a:rPr kumimoji="1" lang="ja-JP" altLang="en-US" sz="1100">
              <a:latin typeface="ＭＳ Ｐゴシック"/>
            </a:rPr>
            <a:t>年度より毎年度増加しており少子高齢化等の社会情勢を反映するグラフとなった。今後、社会保障関連経費が増加することは必至であり、特に町単独の扶助費については、その効果と必要性を常に検証し、見直しを図ることによって、社会保障関連経費のさらなる抑制に努める。●補助費等については、類似団体平均値を下回るとともに、前年度比較でわずかながら減少となった。今後も、各種団体等への単独補助金については、常にその必要性とその効果を検証しながら、見直しを行う方針である。●普通建設事業費については、平成</a:t>
          </a:r>
          <a:r>
            <a:rPr kumimoji="1" lang="en-US" altLang="ja-JP" sz="1100">
              <a:latin typeface="ＭＳ Ｐゴシック"/>
            </a:rPr>
            <a:t>25</a:t>
          </a:r>
          <a:r>
            <a:rPr kumimoji="1" lang="ja-JP" altLang="en-US" sz="1100">
              <a:latin typeface="ＭＳ Ｐゴシック"/>
            </a:rPr>
            <a:t>年度から類似団体平均値を下回っていたが、今年度は同数値を</a:t>
          </a:r>
          <a:r>
            <a:rPr kumimoji="1" lang="en-US" altLang="ja-JP" sz="1100">
              <a:latin typeface="ＭＳ Ｐゴシック"/>
            </a:rPr>
            <a:t>18.7</a:t>
          </a:r>
          <a:r>
            <a:rPr kumimoji="1" lang="ja-JP" altLang="en-US" sz="1100">
              <a:latin typeface="ＭＳ Ｐゴシック"/>
            </a:rPr>
            <a:t>％上回る結果となった。これは、「小中学校空調設備新設工事」「中央小学校大規模改造」「文化センター周辺土地区画整理事業」「道の駅玉村宿」などインフラ整備が集中したことに起因するものである。今後は、「公共施設等総合管理計画」を指針として、限られた財源のなかで公共施設の配置・管理等に努める。●公債費については、類似団体平均値を</a:t>
          </a:r>
          <a:r>
            <a:rPr kumimoji="1" lang="en-US" altLang="ja-JP" sz="1100">
              <a:latin typeface="ＭＳ Ｐゴシック"/>
            </a:rPr>
            <a:t>18.7</a:t>
          </a:r>
          <a:r>
            <a:rPr kumimoji="1" lang="ja-JP" altLang="en-US" sz="1100">
              <a:latin typeface="ＭＳ Ｐゴシック"/>
            </a:rPr>
            <a:t>％下回った。地方債の発行にあたっては慎重を期すとともに、資金調達も金利情勢を見据えながら、公的資金・民間資金を問わず柔軟な対応を心がけることで適正な公債費負担を維持していきたい。●繰出金については、昨年度は類似団体平均を上回る結果となったが、今年度はほぼ例年並みの水準に回帰した。この要因については、平成</a:t>
          </a:r>
          <a:r>
            <a:rPr kumimoji="1" lang="en-US" altLang="ja-JP" sz="1100">
              <a:latin typeface="ＭＳ Ｐゴシック"/>
            </a:rPr>
            <a:t>26</a:t>
          </a:r>
          <a:r>
            <a:rPr kumimoji="1" lang="ja-JP" altLang="en-US" sz="1100">
              <a:latin typeface="ＭＳ Ｐゴシック"/>
            </a:rPr>
            <a:t>年に設置した宅地造成事業特別会計への繰出金が大幅に減少したことによる。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36,872
36,205
25.78
12,692,649
11,967,497
525,562
7,004,737
10,434,388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56751</xdr:rowOff>
    </xdr:from>
    <xdr:to>
      <xdr:col>6</xdr:col>
      <xdr:colOff>511175</xdr:colOff>
      <xdr:row>37</xdr:row>
      <xdr:rowOff>61976</xdr:rowOff>
    </xdr:to>
    <xdr:cxnSp macro="">
      <xdr:nvCxnSpPr>
        <xdr:cNvPr id="63" name="直線コネクタ 62"/>
        <xdr:cNvCxnSpPr/>
      </xdr:nvCxnSpPr>
      <xdr:spPr>
        <a:xfrm flipV="1">
          <a:off x="3797300" y="6400401"/>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61976</xdr:rowOff>
    </xdr:from>
    <xdr:to>
      <xdr:col>5</xdr:col>
      <xdr:colOff>358775</xdr:colOff>
      <xdr:row>37</xdr:row>
      <xdr:rowOff>82877</xdr:rowOff>
    </xdr:to>
    <xdr:cxnSp macro="">
      <xdr:nvCxnSpPr>
        <xdr:cNvPr id="66" name="直線コネクタ 65"/>
        <xdr:cNvCxnSpPr/>
      </xdr:nvCxnSpPr>
      <xdr:spPr>
        <a:xfrm flipV="1">
          <a:off x="2908300" y="6405626"/>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58710</xdr:rowOff>
    </xdr:from>
    <xdr:to>
      <xdr:col>4</xdr:col>
      <xdr:colOff>155575</xdr:colOff>
      <xdr:row>37</xdr:row>
      <xdr:rowOff>82877</xdr:rowOff>
    </xdr:to>
    <xdr:cxnSp macro="">
      <xdr:nvCxnSpPr>
        <xdr:cNvPr id="69" name="直線コネクタ 68"/>
        <xdr:cNvCxnSpPr/>
      </xdr:nvCxnSpPr>
      <xdr:spPr>
        <a:xfrm>
          <a:off x="2019300" y="6402360"/>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59363</xdr:rowOff>
    </xdr:from>
    <xdr:to>
      <xdr:col>2</xdr:col>
      <xdr:colOff>638175</xdr:colOff>
      <xdr:row>37</xdr:row>
      <xdr:rowOff>58710</xdr:rowOff>
    </xdr:to>
    <xdr:cxnSp macro="">
      <xdr:nvCxnSpPr>
        <xdr:cNvPr id="72" name="直線コネクタ 71"/>
        <xdr:cNvCxnSpPr/>
      </xdr:nvCxnSpPr>
      <xdr:spPr>
        <a:xfrm>
          <a:off x="1130300" y="6231563"/>
          <a:ext cx="889000" cy="1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5951</xdr:rowOff>
    </xdr:from>
    <xdr:to>
      <xdr:col>6</xdr:col>
      <xdr:colOff>561975</xdr:colOff>
      <xdr:row>37</xdr:row>
      <xdr:rowOff>107551</xdr:rowOff>
    </xdr:to>
    <xdr:sp macro="" textlink="">
      <xdr:nvSpPr>
        <xdr:cNvPr id="82" name="円/楕円 81"/>
        <xdr:cNvSpPr/>
      </xdr:nvSpPr>
      <xdr:spPr>
        <a:xfrm>
          <a:off x="4584700" y="63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155828</xdr:rowOff>
    </xdr:from>
    <xdr:ext cx="469744" cy="259045"/>
    <xdr:sp macro="" textlink="">
      <xdr:nvSpPr>
        <xdr:cNvPr id="83" name="議会費該当値テキスト"/>
        <xdr:cNvSpPr txBox="1"/>
      </xdr:nvSpPr>
      <xdr:spPr>
        <a:xfrm>
          <a:off x="4686300" y="63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11176</xdr:rowOff>
    </xdr:from>
    <xdr:to>
      <xdr:col>5</xdr:col>
      <xdr:colOff>409575</xdr:colOff>
      <xdr:row>37</xdr:row>
      <xdr:rowOff>112776</xdr:rowOff>
    </xdr:to>
    <xdr:sp macro="" textlink="">
      <xdr:nvSpPr>
        <xdr:cNvPr id="84" name="円/楕円 83"/>
        <xdr:cNvSpPr/>
      </xdr:nvSpPr>
      <xdr:spPr>
        <a:xfrm>
          <a:off x="3746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103903</xdr:rowOff>
    </xdr:from>
    <xdr:ext cx="469744" cy="259045"/>
    <xdr:sp macro="" textlink="">
      <xdr:nvSpPr>
        <xdr:cNvPr id="85" name="テキスト ボックス 84"/>
        <xdr:cNvSpPr txBox="1"/>
      </xdr:nvSpPr>
      <xdr:spPr>
        <a:xfrm>
          <a:off x="356242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32077</xdr:rowOff>
    </xdr:from>
    <xdr:to>
      <xdr:col>4</xdr:col>
      <xdr:colOff>206375</xdr:colOff>
      <xdr:row>37</xdr:row>
      <xdr:rowOff>133677</xdr:rowOff>
    </xdr:to>
    <xdr:sp macro="" textlink="">
      <xdr:nvSpPr>
        <xdr:cNvPr id="86" name="円/楕円 85"/>
        <xdr:cNvSpPr/>
      </xdr:nvSpPr>
      <xdr:spPr>
        <a:xfrm>
          <a:off x="2857500" y="63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124803</xdr:rowOff>
    </xdr:from>
    <xdr:ext cx="469744" cy="259045"/>
    <xdr:sp macro="" textlink="">
      <xdr:nvSpPr>
        <xdr:cNvPr id="87" name="テキスト ボックス 86"/>
        <xdr:cNvSpPr txBox="1"/>
      </xdr:nvSpPr>
      <xdr:spPr>
        <a:xfrm>
          <a:off x="2673427"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7910</xdr:rowOff>
    </xdr:from>
    <xdr:to>
      <xdr:col>3</xdr:col>
      <xdr:colOff>3175</xdr:colOff>
      <xdr:row>37</xdr:row>
      <xdr:rowOff>109510</xdr:rowOff>
    </xdr:to>
    <xdr:sp macro="" textlink="">
      <xdr:nvSpPr>
        <xdr:cNvPr id="88" name="円/楕円 87"/>
        <xdr:cNvSpPr/>
      </xdr:nvSpPr>
      <xdr:spPr>
        <a:xfrm>
          <a:off x="1968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100637</xdr:rowOff>
    </xdr:from>
    <xdr:ext cx="469744" cy="259045"/>
    <xdr:sp macro="" textlink="">
      <xdr:nvSpPr>
        <xdr:cNvPr id="89" name="テキスト ボックス 88"/>
        <xdr:cNvSpPr txBox="1"/>
      </xdr:nvSpPr>
      <xdr:spPr>
        <a:xfrm>
          <a:off x="1784427"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8563</xdr:rowOff>
    </xdr:from>
    <xdr:to>
      <xdr:col>1</xdr:col>
      <xdr:colOff>485775</xdr:colOff>
      <xdr:row>36</xdr:row>
      <xdr:rowOff>110163</xdr:rowOff>
    </xdr:to>
    <xdr:sp macro="" textlink="">
      <xdr:nvSpPr>
        <xdr:cNvPr id="90" name="円/楕円 89"/>
        <xdr:cNvSpPr/>
      </xdr:nvSpPr>
      <xdr:spPr>
        <a:xfrm>
          <a:off x="1079500" y="61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101290</xdr:rowOff>
    </xdr:from>
    <xdr:ext cx="469744" cy="259045"/>
    <xdr:sp macro="" textlink="">
      <xdr:nvSpPr>
        <xdr:cNvPr id="91" name="テキスト ボックス 90"/>
        <xdr:cNvSpPr txBox="1"/>
      </xdr:nvSpPr>
      <xdr:spPr>
        <a:xfrm>
          <a:off x="895427" y="62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117358</xdr:rowOff>
    </xdr:from>
    <xdr:to>
      <xdr:col>6</xdr:col>
      <xdr:colOff>511175</xdr:colOff>
      <xdr:row>57</xdr:row>
      <xdr:rowOff>119629</xdr:rowOff>
    </xdr:to>
    <xdr:cxnSp macro="">
      <xdr:nvCxnSpPr>
        <xdr:cNvPr id="120" name="直線コネクタ 119"/>
        <xdr:cNvCxnSpPr/>
      </xdr:nvCxnSpPr>
      <xdr:spPr>
        <a:xfrm flipV="1">
          <a:off x="3797300" y="9890008"/>
          <a:ext cx="8382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115263</xdr:rowOff>
    </xdr:from>
    <xdr:to>
      <xdr:col>5</xdr:col>
      <xdr:colOff>358775</xdr:colOff>
      <xdr:row>57</xdr:row>
      <xdr:rowOff>119629</xdr:rowOff>
    </xdr:to>
    <xdr:cxnSp macro="">
      <xdr:nvCxnSpPr>
        <xdr:cNvPr id="123" name="直線コネクタ 122"/>
        <xdr:cNvCxnSpPr/>
      </xdr:nvCxnSpPr>
      <xdr:spPr>
        <a:xfrm>
          <a:off x="2908300" y="9887913"/>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74991</xdr:rowOff>
    </xdr:from>
    <xdr:to>
      <xdr:col>4</xdr:col>
      <xdr:colOff>155575</xdr:colOff>
      <xdr:row>57</xdr:row>
      <xdr:rowOff>115263</xdr:rowOff>
    </xdr:to>
    <xdr:cxnSp macro="">
      <xdr:nvCxnSpPr>
        <xdr:cNvPr id="126" name="直線コネクタ 125"/>
        <xdr:cNvCxnSpPr/>
      </xdr:nvCxnSpPr>
      <xdr:spPr>
        <a:xfrm>
          <a:off x="2019300" y="984764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74991</xdr:rowOff>
    </xdr:from>
    <xdr:to>
      <xdr:col>2</xdr:col>
      <xdr:colOff>638175</xdr:colOff>
      <xdr:row>57</xdr:row>
      <xdr:rowOff>89111</xdr:rowOff>
    </xdr:to>
    <xdr:cxnSp macro="">
      <xdr:nvCxnSpPr>
        <xdr:cNvPr id="129" name="直線コネクタ 128"/>
        <xdr:cNvCxnSpPr/>
      </xdr:nvCxnSpPr>
      <xdr:spPr>
        <a:xfrm flipV="1">
          <a:off x="1130300" y="9847641"/>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66558</xdr:rowOff>
    </xdr:from>
    <xdr:to>
      <xdr:col>6</xdr:col>
      <xdr:colOff>561975</xdr:colOff>
      <xdr:row>57</xdr:row>
      <xdr:rowOff>168158</xdr:rowOff>
    </xdr:to>
    <xdr:sp macro="" textlink="">
      <xdr:nvSpPr>
        <xdr:cNvPr id="139" name="円/楕円 138"/>
        <xdr:cNvSpPr/>
      </xdr:nvSpPr>
      <xdr:spPr>
        <a:xfrm>
          <a:off x="4584700" y="9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152935</xdr:rowOff>
    </xdr:from>
    <xdr:ext cx="534377" cy="259045"/>
    <xdr:sp macro="" textlink="">
      <xdr:nvSpPr>
        <xdr:cNvPr id="140" name="総務費該当値テキスト"/>
        <xdr:cNvSpPr txBox="1"/>
      </xdr:nvSpPr>
      <xdr:spPr>
        <a:xfrm>
          <a:off x="4686300" y="975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68829</xdr:rowOff>
    </xdr:from>
    <xdr:to>
      <xdr:col>5</xdr:col>
      <xdr:colOff>409575</xdr:colOff>
      <xdr:row>57</xdr:row>
      <xdr:rowOff>170429</xdr:rowOff>
    </xdr:to>
    <xdr:sp macro="" textlink="">
      <xdr:nvSpPr>
        <xdr:cNvPr id="141" name="円/楕円 140"/>
        <xdr:cNvSpPr/>
      </xdr:nvSpPr>
      <xdr:spPr>
        <a:xfrm>
          <a:off x="3746500" y="98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161556</xdr:rowOff>
    </xdr:from>
    <xdr:ext cx="534377" cy="259045"/>
    <xdr:sp macro="" textlink="">
      <xdr:nvSpPr>
        <xdr:cNvPr id="142" name="テキスト ボックス 141"/>
        <xdr:cNvSpPr txBox="1"/>
      </xdr:nvSpPr>
      <xdr:spPr>
        <a:xfrm>
          <a:off x="3530111" y="99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64463</xdr:rowOff>
    </xdr:from>
    <xdr:to>
      <xdr:col>4</xdr:col>
      <xdr:colOff>206375</xdr:colOff>
      <xdr:row>57</xdr:row>
      <xdr:rowOff>166063</xdr:rowOff>
    </xdr:to>
    <xdr:sp macro="" textlink="">
      <xdr:nvSpPr>
        <xdr:cNvPr id="143" name="円/楕円 142"/>
        <xdr:cNvSpPr/>
      </xdr:nvSpPr>
      <xdr:spPr>
        <a:xfrm>
          <a:off x="2857500" y="98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157190</xdr:rowOff>
    </xdr:from>
    <xdr:ext cx="534377" cy="259045"/>
    <xdr:sp macro="" textlink="">
      <xdr:nvSpPr>
        <xdr:cNvPr id="144" name="テキスト ボックス 143"/>
        <xdr:cNvSpPr txBox="1"/>
      </xdr:nvSpPr>
      <xdr:spPr>
        <a:xfrm>
          <a:off x="2641111" y="99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24191</xdr:rowOff>
    </xdr:from>
    <xdr:to>
      <xdr:col>3</xdr:col>
      <xdr:colOff>3175</xdr:colOff>
      <xdr:row>57</xdr:row>
      <xdr:rowOff>125791</xdr:rowOff>
    </xdr:to>
    <xdr:sp macro="" textlink="">
      <xdr:nvSpPr>
        <xdr:cNvPr id="145" name="円/楕円 144"/>
        <xdr:cNvSpPr/>
      </xdr:nvSpPr>
      <xdr:spPr>
        <a:xfrm>
          <a:off x="1968500" y="979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116918</xdr:rowOff>
    </xdr:from>
    <xdr:ext cx="534377" cy="259045"/>
    <xdr:sp macro="" textlink="">
      <xdr:nvSpPr>
        <xdr:cNvPr id="146" name="テキスト ボックス 145"/>
        <xdr:cNvSpPr txBox="1"/>
      </xdr:nvSpPr>
      <xdr:spPr>
        <a:xfrm>
          <a:off x="1752111" y="988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38311</xdr:rowOff>
    </xdr:from>
    <xdr:to>
      <xdr:col>1</xdr:col>
      <xdr:colOff>485775</xdr:colOff>
      <xdr:row>57</xdr:row>
      <xdr:rowOff>139911</xdr:rowOff>
    </xdr:to>
    <xdr:sp macro="" textlink="">
      <xdr:nvSpPr>
        <xdr:cNvPr id="147" name="円/楕円 146"/>
        <xdr:cNvSpPr/>
      </xdr:nvSpPr>
      <xdr:spPr>
        <a:xfrm>
          <a:off x="1079500" y="98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131038</xdr:rowOff>
    </xdr:from>
    <xdr:ext cx="534377" cy="259045"/>
    <xdr:sp macro="" textlink="">
      <xdr:nvSpPr>
        <xdr:cNvPr id="148" name="テキスト ボックス 147"/>
        <xdr:cNvSpPr txBox="1"/>
      </xdr:nvSpPr>
      <xdr:spPr>
        <a:xfrm>
          <a:off x="863111" y="99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73216</xdr:rowOff>
    </xdr:from>
    <xdr:to>
      <xdr:col>6</xdr:col>
      <xdr:colOff>511175</xdr:colOff>
      <xdr:row>76</xdr:row>
      <xdr:rowOff>162020</xdr:rowOff>
    </xdr:to>
    <xdr:cxnSp macro="">
      <xdr:nvCxnSpPr>
        <xdr:cNvPr id="178" name="直線コネクタ 177"/>
        <xdr:cNvCxnSpPr/>
      </xdr:nvCxnSpPr>
      <xdr:spPr>
        <a:xfrm>
          <a:off x="3797300" y="13103416"/>
          <a:ext cx="838200" cy="8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73216</xdr:rowOff>
    </xdr:from>
    <xdr:to>
      <xdr:col>5</xdr:col>
      <xdr:colOff>358775</xdr:colOff>
      <xdr:row>77</xdr:row>
      <xdr:rowOff>63278</xdr:rowOff>
    </xdr:to>
    <xdr:cxnSp macro="">
      <xdr:nvCxnSpPr>
        <xdr:cNvPr id="181" name="直線コネクタ 180"/>
        <xdr:cNvCxnSpPr/>
      </xdr:nvCxnSpPr>
      <xdr:spPr>
        <a:xfrm flipV="1">
          <a:off x="2908300" y="13103416"/>
          <a:ext cx="889000" cy="1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63278</xdr:rowOff>
    </xdr:from>
    <xdr:to>
      <xdr:col>4</xdr:col>
      <xdr:colOff>155575</xdr:colOff>
      <xdr:row>77</xdr:row>
      <xdr:rowOff>100685</xdr:rowOff>
    </xdr:to>
    <xdr:cxnSp macro="">
      <xdr:nvCxnSpPr>
        <xdr:cNvPr id="184" name="直線コネクタ 183"/>
        <xdr:cNvCxnSpPr/>
      </xdr:nvCxnSpPr>
      <xdr:spPr>
        <a:xfrm flipV="1">
          <a:off x="2019300" y="13264928"/>
          <a:ext cx="889000" cy="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100685</xdr:rowOff>
    </xdr:from>
    <xdr:to>
      <xdr:col>2</xdr:col>
      <xdr:colOff>638175</xdr:colOff>
      <xdr:row>77</xdr:row>
      <xdr:rowOff>114233</xdr:rowOff>
    </xdr:to>
    <xdr:cxnSp macro="">
      <xdr:nvCxnSpPr>
        <xdr:cNvPr id="187" name="直線コネクタ 186"/>
        <xdr:cNvCxnSpPr/>
      </xdr:nvCxnSpPr>
      <xdr:spPr>
        <a:xfrm flipV="1">
          <a:off x="1130300" y="13302335"/>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111220</xdr:rowOff>
    </xdr:from>
    <xdr:to>
      <xdr:col>6</xdr:col>
      <xdr:colOff>561975</xdr:colOff>
      <xdr:row>77</xdr:row>
      <xdr:rowOff>41370</xdr:rowOff>
    </xdr:to>
    <xdr:sp macro="" textlink="">
      <xdr:nvSpPr>
        <xdr:cNvPr id="197" name="円/楕円 196"/>
        <xdr:cNvSpPr/>
      </xdr:nvSpPr>
      <xdr:spPr>
        <a:xfrm>
          <a:off x="4584700" y="131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89647</xdr:rowOff>
    </xdr:from>
    <xdr:ext cx="599010" cy="259045"/>
    <xdr:sp macro="" textlink="">
      <xdr:nvSpPr>
        <xdr:cNvPr id="198" name="民生費該当値テキスト"/>
        <xdr:cNvSpPr txBox="1"/>
      </xdr:nvSpPr>
      <xdr:spPr>
        <a:xfrm>
          <a:off x="4686300" y="1311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22416</xdr:rowOff>
    </xdr:from>
    <xdr:to>
      <xdr:col>5</xdr:col>
      <xdr:colOff>409575</xdr:colOff>
      <xdr:row>76</xdr:row>
      <xdr:rowOff>124016</xdr:rowOff>
    </xdr:to>
    <xdr:sp macro="" textlink="">
      <xdr:nvSpPr>
        <xdr:cNvPr id="199" name="円/楕円 198"/>
        <xdr:cNvSpPr/>
      </xdr:nvSpPr>
      <xdr:spPr>
        <a:xfrm>
          <a:off x="3746500" y="130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140543</xdr:rowOff>
    </xdr:from>
    <xdr:ext cx="599010" cy="259045"/>
    <xdr:sp macro="" textlink="">
      <xdr:nvSpPr>
        <xdr:cNvPr id="200" name="テキスト ボックス 199"/>
        <xdr:cNvSpPr txBox="1"/>
      </xdr:nvSpPr>
      <xdr:spPr>
        <a:xfrm>
          <a:off x="3497794" y="128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12478</xdr:rowOff>
    </xdr:from>
    <xdr:to>
      <xdr:col>4</xdr:col>
      <xdr:colOff>206375</xdr:colOff>
      <xdr:row>77</xdr:row>
      <xdr:rowOff>114078</xdr:rowOff>
    </xdr:to>
    <xdr:sp macro="" textlink="">
      <xdr:nvSpPr>
        <xdr:cNvPr id="201" name="円/楕円 200"/>
        <xdr:cNvSpPr/>
      </xdr:nvSpPr>
      <xdr:spPr>
        <a:xfrm>
          <a:off x="2857500" y="132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105205</xdr:rowOff>
    </xdr:from>
    <xdr:ext cx="534377" cy="259045"/>
    <xdr:sp macro="" textlink="">
      <xdr:nvSpPr>
        <xdr:cNvPr id="202" name="テキスト ボックス 201"/>
        <xdr:cNvSpPr txBox="1"/>
      </xdr:nvSpPr>
      <xdr:spPr>
        <a:xfrm>
          <a:off x="2641111" y="133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49885</xdr:rowOff>
    </xdr:from>
    <xdr:to>
      <xdr:col>3</xdr:col>
      <xdr:colOff>3175</xdr:colOff>
      <xdr:row>77</xdr:row>
      <xdr:rowOff>151485</xdr:rowOff>
    </xdr:to>
    <xdr:sp macro="" textlink="">
      <xdr:nvSpPr>
        <xdr:cNvPr id="203" name="円/楕円 202"/>
        <xdr:cNvSpPr/>
      </xdr:nvSpPr>
      <xdr:spPr>
        <a:xfrm>
          <a:off x="1968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142612</xdr:rowOff>
    </xdr:from>
    <xdr:ext cx="534377" cy="259045"/>
    <xdr:sp macro="" textlink="">
      <xdr:nvSpPr>
        <xdr:cNvPr id="204" name="テキスト ボックス 203"/>
        <xdr:cNvSpPr txBox="1"/>
      </xdr:nvSpPr>
      <xdr:spPr>
        <a:xfrm>
          <a:off x="1752111" y="133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63433</xdr:rowOff>
    </xdr:from>
    <xdr:to>
      <xdr:col>1</xdr:col>
      <xdr:colOff>485775</xdr:colOff>
      <xdr:row>77</xdr:row>
      <xdr:rowOff>165033</xdr:rowOff>
    </xdr:to>
    <xdr:sp macro="" textlink="">
      <xdr:nvSpPr>
        <xdr:cNvPr id="205" name="円/楕円 204"/>
        <xdr:cNvSpPr/>
      </xdr:nvSpPr>
      <xdr:spPr>
        <a:xfrm>
          <a:off x="1079500" y="132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156160</xdr:rowOff>
    </xdr:from>
    <xdr:ext cx="534377" cy="259045"/>
    <xdr:sp macro="" textlink="">
      <xdr:nvSpPr>
        <xdr:cNvPr id="206" name="テキスト ボックス 205"/>
        <xdr:cNvSpPr txBox="1"/>
      </xdr:nvSpPr>
      <xdr:spPr>
        <a:xfrm>
          <a:off x="863111" y="133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40667</xdr:rowOff>
    </xdr:from>
    <xdr:to>
      <xdr:col>6</xdr:col>
      <xdr:colOff>511175</xdr:colOff>
      <xdr:row>99</xdr:row>
      <xdr:rowOff>55052</xdr:rowOff>
    </xdr:to>
    <xdr:cxnSp macro="">
      <xdr:nvCxnSpPr>
        <xdr:cNvPr id="238" name="直線コネクタ 237"/>
        <xdr:cNvCxnSpPr/>
      </xdr:nvCxnSpPr>
      <xdr:spPr>
        <a:xfrm flipV="1">
          <a:off x="3797300" y="17014217"/>
          <a:ext cx="8382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55052</xdr:rowOff>
    </xdr:from>
    <xdr:to>
      <xdr:col>5</xdr:col>
      <xdr:colOff>358775</xdr:colOff>
      <xdr:row>99</xdr:row>
      <xdr:rowOff>74239</xdr:rowOff>
    </xdr:to>
    <xdr:cxnSp macro="">
      <xdr:nvCxnSpPr>
        <xdr:cNvPr id="241" name="直線コネクタ 240"/>
        <xdr:cNvCxnSpPr/>
      </xdr:nvCxnSpPr>
      <xdr:spPr>
        <a:xfrm flipV="1">
          <a:off x="2908300" y="17028602"/>
          <a:ext cx="8890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11537</xdr:rowOff>
    </xdr:from>
    <xdr:to>
      <xdr:col>4</xdr:col>
      <xdr:colOff>155575</xdr:colOff>
      <xdr:row>99</xdr:row>
      <xdr:rowOff>74239</xdr:rowOff>
    </xdr:to>
    <xdr:cxnSp macro="">
      <xdr:nvCxnSpPr>
        <xdr:cNvPr id="244" name="直線コネクタ 243"/>
        <xdr:cNvCxnSpPr/>
      </xdr:nvCxnSpPr>
      <xdr:spPr>
        <a:xfrm>
          <a:off x="2019300" y="16470737"/>
          <a:ext cx="889000" cy="5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11537</xdr:rowOff>
    </xdr:from>
    <xdr:to>
      <xdr:col>2</xdr:col>
      <xdr:colOff>638175</xdr:colOff>
      <xdr:row>98</xdr:row>
      <xdr:rowOff>163311</xdr:rowOff>
    </xdr:to>
    <xdr:cxnSp macro="">
      <xdr:nvCxnSpPr>
        <xdr:cNvPr id="247" name="直線コネクタ 246"/>
        <xdr:cNvCxnSpPr/>
      </xdr:nvCxnSpPr>
      <xdr:spPr>
        <a:xfrm flipV="1">
          <a:off x="1130300" y="16470737"/>
          <a:ext cx="889000" cy="49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161317</xdr:rowOff>
    </xdr:from>
    <xdr:to>
      <xdr:col>6</xdr:col>
      <xdr:colOff>561975</xdr:colOff>
      <xdr:row>99</xdr:row>
      <xdr:rowOff>91467</xdr:rowOff>
    </xdr:to>
    <xdr:sp macro="" textlink="">
      <xdr:nvSpPr>
        <xdr:cNvPr id="257" name="円/楕円 256"/>
        <xdr:cNvSpPr/>
      </xdr:nvSpPr>
      <xdr:spPr>
        <a:xfrm>
          <a:off x="4584700" y="16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76244</xdr:rowOff>
    </xdr:from>
    <xdr:ext cx="534377" cy="259045"/>
    <xdr:sp macro="" textlink="">
      <xdr:nvSpPr>
        <xdr:cNvPr id="258" name="衛生費該当値テキスト"/>
        <xdr:cNvSpPr txBox="1"/>
      </xdr:nvSpPr>
      <xdr:spPr>
        <a:xfrm>
          <a:off x="4686300"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4252</xdr:rowOff>
    </xdr:from>
    <xdr:to>
      <xdr:col>5</xdr:col>
      <xdr:colOff>409575</xdr:colOff>
      <xdr:row>99</xdr:row>
      <xdr:rowOff>105852</xdr:rowOff>
    </xdr:to>
    <xdr:sp macro="" textlink="">
      <xdr:nvSpPr>
        <xdr:cNvPr id="259" name="円/楕円 258"/>
        <xdr:cNvSpPr/>
      </xdr:nvSpPr>
      <xdr:spPr>
        <a:xfrm>
          <a:off x="3746500" y="169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96979</xdr:rowOff>
    </xdr:from>
    <xdr:ext cx="534377" cy="259045"/>
    <xdr:sp macro="" textlink="">
      <xdr:nvSpPr>
        <xdr:cNvPr id="260" name="テキスト ボックス 259"/>
        <xdr:cNvSpPr txBox="1"/>
      </xdr:nvSpPr>
      <xdr:spPr>
        <a:xfrm>
          <a:off x="3530111" y="170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23439</xdr:rowOff>
    </xdr:from>
    <xdr:to>
      <xdr:col>4</xdr:col>
      <xdr:colOff>206375</xdr:colOff>
      <xdr:row>99</xdr:row>
      <xdr:rowOff>125039</xdr:rowOff>
    </xdr:to>
    <xdr:sp macro="" textlink="">
      <xdr:nvSpPr>
        <xdr:cNvPr id="261" name="円/楕円 260"/>
        <xdr:cNvSpPr/>
      </xdr:nvSpPr>
      <xdr:spPr>
        <a:xfrm>
          <a:off x="2857500" y="169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116166</xdr:rowOff>
    </xdr:from>
    <xdr:ext cx="534377" cy="259045"/>
    <xdr:sp macro="" textlink="">
      <xdr:nvSpPr>
        <xdr:cNvPr id="262" name="テキスト ボックス 261"/>
        <xdr:cNvSpPr txBox="1"/>
      </xdr:nvSpPr>
      <xdr:spPr>
        <a:xfrm>
          <a:off x="2641111" y="1708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132187</xdr:rowOff>
    </xdr:from>
    <xdr:to>
      <xdr:col>3</xdr:col>
      <xdr:colOff>3175</xdr:colOff>
      <xdr:row>96</xdr:row>
      <xdr:rowOff>62337</xdr:rowOff>
    </xdr:to>
    <xdr:sp macro="" textlink="">
      <xdr:nvSpPr>
        <xdr:cNvPr id="263" name="円/楕円 262"/>
        <xdr:cNvSpPr/>
      </xdr:nvSpPr>
      <xdr:spPr>
        <a:xfrm>
          <a:off x="1968500" y="16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78864</xdr:rowOff>
    </xdr:from>
    <xdr:ext cx="534377" cy="259045"/>
    <xdr:sp macro="" textlink="">
      <xdr:nvSpPr>
        <xdr:cNvPr id="264" name="テキスト ボックス 263"/>
        <xdr:cNvSpPr txBox="1"/>
      </xdr:nvSpPr>
      <xdr:spPr>
        <a:xfrm>
          <a:off x="1752111" y="161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112511</xdr:rowOff>
    </xdr:from>
    <xdr:to>
      <xdr:col>1</xdr:col>
      <xdr:colOff>485775</xdr:colOff>
      <xdr:row>99</xdr:row>
      <xdr:rowOff>42661</xdr:rowOff>
    </xdr:to>
    <xdr:sp macro="" textlink="">
      <xdr:nvSpPr>
        <xdr:cNvPr id="265" name="円/楕円 264"/>
        <xdr:cNvSpPr/>
      </xdr:nvSpPr>
      <xdr:spPr>
        <a:xfrm>
          <a:off x="1079500" y="169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33788</xdr:rowOff>
    </xdr:from>
    <xdr:ext cx="534377" cy="259045"/>
    <xdr:sp macro="" textlink="">
      <xdr:nvSpPr>
        <xdr:cNvPr id="266" name="テキスト ボックス 265"/>
        <xdr:cNvSpPr txBox="1"/>
      </xdr:nvSpPr>
      <xdr:spPr>
        <a:xfrm>
          <a:off x="863111" y="170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131699</xdr:rowOff>
    </xdr:from>
    <xdr:to>
      <xdr:col>15</xdr:col>
      <xdr:colOff>180975</xdr:colOff>
      <xdr:row>37</xdr:row>
      <xdr:rowOff>136271</xdr:rowOff>
    </xdr:to>
    <xdr:cxnSp macro="">
      <xdr:nvCxnSpPr>
        <xdr:cNvPr id="295" name="直線コネクタ 294"/>
        <xdr:cNvCxnSpPr/>
      </xdr:nvCxnSpPr>
      <xdr:spPr>
        <a:xfrm flipV="1">
          <a:off x="9639300" y="647534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50927</xdr:rowOff>
    </xdr:from>
    <xdr:to>
      <xdr:col>14</xdr:col>
      <xdr:colOff>28575</xdr:colOff>
      <xdr:row>37</xdr:row>
      <xdr:rowOff>136271</xdr:rowOff>
    </xdr:to>
    <xdr:cxnSp macro="">
      <xdr:nvCxnSpPr>
        <xdr:cNvPr id="298" name="直線コネクタ 297"/>
        <xdr:cNvCxnSpPr/>
      </xdr:nvCxnSpPr>
      <xdr:spPr>
        <a:xfrm>
          <a:off x="8750300" y="6394577"/>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120650</xdr:rowOff>
    </xdr:from>
    <xdr:to>
      <xdr:col>12</xdr:col>
      <xdr:colOff>511175</xdr:colOff>
      <xdr:row>37</xdr:row>
      <xdr:rowOff>50927</xdr:rowOff>
    </xdr:to>
    <xdr:cxnSp macro="">
      <xdr:nvCxnSpPr>
        <xdr:cNvPr id="301" name="直線コネクタ 300"/>
        <xdr:cNvCxnSpPr/>
      </xdr:nvCxnSpPr>
      <xdr:spPr>
        <a:xfrm>
          <a:off x="7861300" y="6292850"/>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44069</xdr:rowOff>
    </xdr:from>
    <xdr:to>
      <xdr:col>11</xdr:col>
      <xdr:colOff>307975</xdr:colOff>
      <xdr:row>36</xdr:row>
      <xdr:rowOff>120650</xdr:rowOff>
    </xdr:to>
    <xdr:cxnSp macro="">
      <xdr:nvCxnSpPr>
        <xdr:cNvPr id="304" name="直線コネクタ 303"/>
        <xdr:cNvCxnSpPr/>
      </xdr:nvCxnSpPr>
      <xdr:spPr>
        <a:xfrm>
          <a:off x="6972300" y="6216269"/>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80899</xdr:rowOff>
    </xdr:from>
    <xdr:to>
      <xdr:col>15</xdr:col>
      <xdr:colOff>231775</xdr:colOff>
      <xdr:row>38</xdr:row>
      <xdr:rowOff>11049</xdr:rowOff>
    </xdr:to>
    <xdr:sp macro="" textlink="">
      <xdr:nvSpPr>
        <xdr:cNvPr id="314" name="円/楕円 313"/>
        <xdr:cNvSpPr/>
      </xdr:nvSpPr>
      <xdr:spPr>
        <a:xfrm>
          <a:off x="104267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103776</xdr:rowOff>
    </xdr:from>
    <xdr:ext cx="378565" cy="259045"/>
    <xdr:sp macro="" textlink="">
      <xdr:nvSpPr>
        <xdr:cNvPr id="315" name="労働費該当値テキスト"/>
        <xdr:cNvSpPr txBox="1"/>
      </xdr:nvSpPr>
      <xdr:spPr>
        <a:xfrm>
          <a:off x="10528300"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85471</xdr:rowOff>
    </xdr:from>
    <xdr:to>
      <xdr:col>14</xdr:col>
      <xdr:colOff>79375</xdr:colOff>
      <xdr:row>38</xdr:row>
      <xdr:rowOff>15621</xdr:rowOff>
    </xdr:to>
    <xdr:sp macro="" textlink="">
      <xdr:nvSpPr>
        <xdr:cNvPr id="316" name="円/楕円 315"/>
        <xdr:cNvSpPr/>
      </xdr:nvSpPr>
      <xdr:spPr>
        <a:xfrm>
          <a:off x="9588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6748</xdr:rowOff>
    </xdr:from>
    <xdr:ext cx="378565" cy="259045"/>
    <xdr:sp macro="" textlink="">
      <xdr:nvSpPr>
        <xdr:cNvPr id="317" name="テキスト ボックス 316"/>
        <xdr:cNvSpPr txBox="1"/>
      </xdr:nvSpPr>
      <xdr:spPr>
        <a:xfrm>
          <a:off x="9450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xdr:rowOff>
    </xdr:from>
    <xdr:to>
      <xdr:col>12</xdr:col>
      <xdr:colOff>561975</xdr:colOff>
      <xdr:row>37</xdr:row>
      <xdr:rowOff>101727</xdr:rowOff>
    </xdr:to>
    <xdr:sp macro="" textlink="">
      <xdr:nvSpPr>
        <xdr:cNvPr id="318" name="円/楕円 317"/>
        <xdr:cNvSpPr/>
      </xdr:nvSpPr>
      <xdr:spPr>
        <a:xfrm>
          <a:off x="8699500" y="63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92854</xdr:rowOff>
    </xdr:from>
    <xdr:ext cx="378565" cy="259045"/>
    <xdr:sp macro="" textlink="">
      <xdr:nvSpPr>
        <xdr:cNvPr id="319" name="テキスト ボックス 318"/>
        <xdr:cNvSpPr txBox="1"/>
      </xdr:nvSpPr>
      <xdr:spPr>
        <a:xfrm>
          <a:off x="8561017" y="64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69850</xdr:rowOff>
    </xdr:from>
    <xdr:to>
      <xdr:col>11</xdr:col>
      <xdr:colOff>358775</xdr:colOff>
      <xdr:row>37</xdr:row>
      <xdr:rowOff>0</xdr:rowOff>
    </xdr:to>
    <xdr:sp macro="" textlink="">
      <xdr:nvSpPr>
        <xdr:cNvPr id="320" name="円/楕円 319"/>
        <xdr:cNvSpPr/>
      </xdr:nvSpPr>
      <xdr:spPr>
        <a:xfrm>
          <a:off x="7810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162577</xdr:rowOff>
    </xdr:from>
    <xdr:ext cx="469744" cy="259045"/>
    <xdr:sp macro="" textlink="">
      <xdr:nvSpPr>
        <xdr:cNvPr id="321" name="テキスト ボックス 320"/>
        <xdr:cNvSpPr txBox="1"/>
      </xdr:nvSpPr>
      <xdr:spPr>
        <a:xfrm>
          <a:off x="7626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164719</xdr:rowOff>
    </xdr:from>
    <xdr:to>
      <xdr:col>10</xdr:col>
      <xdr:colOff>155575</xdr:colOff>
      <xdr:row>36</xdr:row>
      <xdr:rowOff>94869</xdr:rowOff>
    </xdr:to>
    <xdr:sp macro="" textlink="">
      <xdr:nvSpPr>
        <xdr:cNvPr id="322" name="円/楕円 321"/>
        <xdr:cNvSpPr/>
      </xdr:nvSpPr>
      <xdr:spPr>
        <a:xfrm>
          <a:off x="6921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85996</xdr:rowOff>
    </xdr:from>
    <xdr:ext cx="469744" cy="259045"/>
    <xdr:sp macro="" textlink="">
      <xdr:nvSpPr>
        <xdr:cNvPr id="323" name="テキスト ボックス 322"/>
        <xdr:cNvSpPr txBox="1"/>
      </xdr:nvSpPr>
      <xdr:spPr>
        <a:xfrm>
          <a:off x="6737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164137</xdr:rowOff>
    </xdr:from>
    <xdr:to>
      <xdr:col>15</xdr:col>
      <xdr:colOff>180975</xdr:colOff>
      <xdr:row>57</xdr:row>
      <xdr:rowOff>22428</xdr:rowOff>
    </xdr:to>
    <xdr:cxnSp macro="">
      <xdr:nvCxnSpPr>
        <xdr:cNvPr id="350" name="直線コネクタ 349"/>
        <xdr:cNvCxnSpPr/>
      </xdr:nvCxnSpPr>
      <xdr:spPr>
        <a:xfrm flipV="1">
          <a:off x="9639300" y="9593887"/>
          <a:ext cx="838200" cy="2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22428</xdr:rowOff>
    </xdr:from>
    <xdr:to>
      <xdr:col>14</xdr:col>
      <xdr:colOff>28575</xdr:colOff>
      <xdr:row>58</xdr:row>
      <xdr:rowOff>11684</xdr:rowOff>
    </xdr:to>
    <xdr:cxnSp macro="">
      <xdr:nvCxnSpPr>
        <xdr:cNvPr id="353" name="直線コネクタ 352"/>
        <xdr:cNvCxnSpPr/>
      </xdr:nvCxnSpPr>
      <xdr:spPr>
        <a:xfrm flipV="1">
          <a:off x="8750300" y="9795078"/>
          <a:ext cx="889000" cy="1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11684</xdr:rowOff>
    </xdr:from>
    <xdr:to>
      <xdr:col>12</xdr:col>
      <xdr:colOff>511175</xdr:colOff>
      <xdr:row>58</xdr:row>
      <xdr:rowOff>52489</xdr:rowOff>
    </xdr:to>
    <xdr:cxnSp macro="">
      <xdr:nvCxnSpPr>
        <xdr:cNvPr id="356" name="直線コネクタ 355"/>
        <xdr:cNvCxnSpPr/>
      </xdr:nvCxnSpPr>
      <xdr:spPr>
        <a:xfrm flipV="1">
          <a:off x="7861300" y="9955784"/>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52489</xdr:rowOff>
    </xdr:from>
    <xdr:to>
      <xdr:col>11</xdr:col>
      <xdr:colOff>307975</xdr:colOff>
      <xdr:row>58</xdr:row>
      <xdr:rowOff>72834</xdr:rowOff>
    </xdr:to>
    <xdr:cxnSp macro="">
      <xdr:nvCxnSpPr>
        <xdr:cNvPr id="359" name="直線コネクタ 358"/>
        <xdr:cNvCxnSpPr/>
      </xdr:nvCxnSpPr>
      <xdr:spPr>
        <a:xfrm flipV="1">
          <a:off x="6972300" y="9996589"/>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113337</xdr:rowOff>
    </xdr:from>
    <xdr:to>
      <xdr:col>15</xdr:col>
      <xdr:colOff>231775</xdr:colOff>
      <xdr:row>56</xdr:row>
      <xdr:rowOff>43487</xdr:rowOff>
    </xdr:to>
    <xdr:sp macro="" textlink="">
      <xdr:nvSpPr>
        <xdr:cNvPr id="369" name="円/楕円 368"/>
        <xdr:cNvSpPr/>
      </xdr:nvSpPr>
      <xdr:spPr>
        <a:xfrm>
          <a:off x="10426700" y="95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136214</xdr:rowOff>
    </xdr:from>
    <xdr:ext cx="534377" cy="259045"/>
    <xdr:sp macro="" textlink="">
      <xdr:nvSpPr>
        <xdr:cNvPr id="370" name="農林水産業費該当値テキスト"/>
        <xdr:cNvSpPr txBox="1"/>
      </xdr:nvSpPr>
      <xdr:spPr>
        <a:xfrm>
          <a:off x="10528300" y="939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143078</xdr:rowOff>
    </xdr:from>
    <xdr:to>
      <xdr:col>14</xdr:col>
      <xdr:colOff>79375</xdr:colOff>
      <xdr:row>57</xdr:row>
      <xdr:rowOff>73228</xdr:rowOff>
    </xdr:to>
    <xdr:sp macro="" textlink="">
      <xdr:nvSpPr>
        <xdr:cNvPr id="371" name="円/楕円 370"/>
        <xdr:cNvSpPr/>
      </xdr:nvSpPr>
      <xdr:spPr>
        <a:xfrm>
          <a:off x="9588500" y="9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89755</xdr:rowOff>
    </xdr:from>
    <xdr:ext cx="534377" cy="259045"/>
    <xdr:sp macro="" textlink="">
      <xdr:nvSpPr>
        <xdr:cNvPr id="372" name="テキスト ボックス 371"/>
        <xdr:cNvSpPr txBox="1"/>
      </xdr:nvSpPr>
      <xdr:spPr>
        <a:xfrm>
          <a:off x="9372111" y="951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132334</xdr:rowOff>
    </xdr:from>
    <xdr:to>
      <xdr:col>12</xdr:col>
      <xdr:colOff>561975</xdr:colOff>
      <xdr:row>58</xdr:row>
      <xdr:rowOff>62484</xdr:rowOff>
    </xdr:to>
    <xdr:sp macro="" textlink="">
      <xdr:nvSpPr>
        <xdr:cNvPr id="373" name="円/楕円 372"/>
        <xdr:cNvSpPr/>
      </xdr:nvSpPr>
      <xdr:spPr>
        <a:xfrm>
          <a:off x="8699500" y="99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53611</xdr:rowOff>
    </xdr:from>
    <xdr:ext cx="469744" cy="259045"/>
    <xdr:sp macro="" textlink="">
      <xdr:nvSpPr>
        <xdr:cNvPr id="374" name="テキスト ボックス 373"/>
        <xdr:cNvSpPr txBox="1"/>
      </xdr:nvSpPr>
      <xdr:spPr>
        <a:xfrm>
          <a:off x="85154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1689</xdr:rowOff>
    </xdr:from>
    <xdr:to>
      <xdr:col>11</xdr:col>
      <xdr:colOff>358775</xdr:colOff>
      <xdr:row>58</xdr:row>
      <xdr:rowOff>103289</xdr:rowOff>
    </xdr:to>
    <xdr:sp macro="" textlink="">
      <xdr:nvSpPr>
        <xdr:cNvPr id="375" name="円/楕円 374"/>
        <xdr:cNvSpPr/>
      </xdr:nvSpPr>
      <xdr:spPr>
        <a:xfrm>
          <a:off x="7810500" y="99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94416</xdr:rowOff>
    </xdr:from>
    <xdr:ext cx="469744" cy="259045"/>
    <xdr:sp macro="" textlink="">
      <xdr:nvSpPr>
        <xdr:cNvPr id="376" name="テキスト ボックス 375"/>
        <xdr:cNvSpPr txBox="1"/>
      </xdr:nvSpPr>
      <xdr:spPr>
        <a:xfrm>
          <a:off x="7626427" y="100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22034</xdr:rowOff>
    </xdr:from>
    <xdr:to>
      <xdr:col>10</xdr:col>
      <xdr:colOff>155575</xdr:colOff>
      <xdr:row>58</xdr:row>
      <xdr:rowOff>123634</xdr:rowOff>
    </xdr:to>
    <xdr:sp macro="" textlink="">
      <xdr:nvSpPr>
        <xdr:cNvPr id="377" name="円/楕円 376"/>
        <xdr:cNvSpPr/>
      </xdr:nvSpPr>
      <xdr:spPr>
        <a:xfrm>
          <a:off x="6921500" y="99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114761</xdr:rowOff>
    </xdr:from>
    <xdr:ext cx="469744" cy="259045"/>
    <xdr:sp macro="" textlink="">
      <xdr:nvSpPr>
        <xdr:cNvPr id="378" name="テキスト ボックス 377"/>
        <xdr:cNvSpPr txBox="1"/>
      </xdr:nvSpPr>
      <xdr:spPr>
        <a:xfrm>
          <a:off x="6737427" y="100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163748</xdr:rowOff>
    </xdr:from>
    <xdr:to>
      <xdr:col>15</xdr:col>
      <xdr:colOff>180975</xdr:colOff>
      <xdr:row>77</xdr:row>
      <xdr:rowOff>17718</xdr:rowOff>
    </xdr:to>
    <xdr:cxnSp macro="">
      <xdr:nvCxnSpPr>
        <xdr:cNvPr id="405" name="直線コネクタ 404"/>
        <xdr:cNvCxnSpPr/>
      </xdr:nvCxnSpPr>
      <xdr:spPr>
        <a:xfrm flipV="1">
          <a:off x="9639300" y="13193948"/>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123196</xdr:rowOff>
    </xdr:from>
    <xdr:to>
      <xdr:col>14</xdr:col>
      <xdr:colOff>28575</xdr:colOff>
      <xdr:row>77</xdr:row>
      <xdr:rowOff>17718</xdr:rowOff>
    </xdr:to>
    <xdr:cxnSp macro="">
      <xdr:nvCxnSpPr>
        <xdr:cNvPr id="408" name="直線コネクタ 407"/>
        <xdr:cNvCxnSpPr/>
      </xdr:nvCxnSpPr>
      <xdr:spPr>
        <a:xfrm>
          <a:off x="8750300" y="13153396"/>
          <a:ext cx="889000" cy="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123196</xdr:rowOff>
    </xdr:from>
    <xdr:to>
      <xdr:col>12</xdr:col>
      <xdr:colOff>511175</xdr:colOff>
      <xdr:row>76</xdr:row>
      <xdr:rowOff>132018</xdr:rowOff>
    </xdr:to>
    <xdr:cxnSp macro="">
      <xdr:nvCxnSpPr>
        <xdr:cNvPr id="411" name="直線コネクタ 410"/>
        <xdr:cNvCxnSpPr/>
      </xdr:nvCxnSpPr>
      <xdr:spPr>
        <a:xfrm flipV="1">
          <a:off x="7861300" y="13153396"/>
          <a:ext cx="889000" cy="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132018</xdr:rowOff>
    </xdr:from>
    <xdr:to>
      <xdr:col>11</xdr:col>
      <xdr:colOff>307975</xdr:colOff>
      <xdr:row>77</xdr:row>
      <xdr:rowOff>19777</xdr:rowOff>
    </xdr:to>
    <xdr:cxnSp macro="">
      <xdr:nvCxnSpPr>
        <xdr:cNvPr id="414" name="直線コネクタ 413"/>
        <xdr:cNvCxnSpPr/>
      </xdr:nvCxnSpPr>
      <xdr:spPr>
        <a:xfrm flipV="1">
          <a:off x="6972300" y="13162218"/>
          <a:ext cx="889000" cy="5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112948</xdr:rowOff>
    </xdr:from>
    <xdr:to>
      <xdr:col>15</xdr:col>
      <xdr:colOff>231775</xdr:colOff>
      <xdr:row>77</xdr:row>
      <xdr:rowOff>43098</xdr:rowOff>
    </xdr:to>
    <xdr:sp macro="" textlink="">
      <xdr:nvSpPr>
        <xdr:cNvPr id="424" name="円/楕円 423"/>
        <xdr:cNvSpPr/>
      </xdr:nvSpPr>
      <xdr:spPr>
        <a:xfrm>
          <a:off x="10426700" y="131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135825</xdr:rowOff>
    </xdr:from>
    <xdr:ext cx="469744" cy="259045"/>
    <xdr:sp macro="" textlink="">
      <xdr:nvSpPr>
        <xdr:cNvPr id="425" name="商工費該当値テキスト"/>
        <xdr:cNvSpPr txBox="1"/>
      </xdr:nvSpPr>
      <xdr:spPr>
        <a:xfrm>
          <a:off x="10528300" y="1299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138368</xdr:rowOff>
    </xdr:from>
    <xdr:to>
      <xdr:col>14</xdr:col>
      <xdr:colOff>79375</xdr:colOff>
      <xdr:row>77</xdr:row>
      <xdr:rowOff>68518</xdr:rowOff>
    </xdr:to>
    <xdr:sp macro="" textlink="">
      <xdr:nvSpPr>
        <xdr:cNvPr id="426" name="円/楕円 425"/>
        <xdr:cNvSpPr/>
      </xdr:nvSpPr>
      <xdr:spPr>
        <a:xfrm>
          <a:off x="9588500" y="131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85046</xdr:rowOff>
    </xdr:from>
    <xdr:ext cx="469744" cy="259045"/>
    <xdr:sp macro="" textlink="">
      <xdr:nvSpPr>
        <xdr:cNvPr id="427" name="テキスト ボックス 426"/>
        <xdr:cNvSpPr txBox="1"/>
      </xdr:nvSpPr>
      <xdr:spPr>
        <a:xfrm>
          <a:off x="9404427" y="1294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72396</xdr:rowOff>
    </xdr:from>
    <xdr:to>
      <xdr:col>12</xdr:col>
      <xdr:colOff>561975</xdr:colOff>
      <xdr:row>77</xdr:row>
      <xdr:rowOff>2546</xdr:rowOff>
    </xdr:to>
    <xdr:sp macro="" textlink="">
      <xdr:nvSpPr>
        <xdr:cNvPr id="428" name="円/楕円 427"/>
        <xdr:cNvSpPr/>
      </xdr:nvSpPr>
      <xdr:spPr>
        <a:xfrm>
          <a:off x="8699500" y="13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19072</xdr:rowOff>
    </xdr:from>
    <xdr:ext cx="469744" cy="259045"/>
    <xdr:sp macro="" textlink="">
      <xdr:nvSpPr>
        <xdr:cNvPr id="429" name="テキスト ボックス 428"/>
        <xdr:cNvSpPr txBox="1"/>
      </xdr:nvSpPr>
      <xdr:spPr>
        <a:xfrm>
          <a:off x="8515427" y="128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81218</xdr:rowOff>
    </xdr:from>
    <xdr:to>
      <xdr:col>11</xdr:col>
      <xdr:colOff>358775</xdr:colOff>
      <xdr:row>77</xdr:row>
      <xdr:rowOff>11368</xdr:rowOff>
    </xdr:to>
    <xdr:sp macro="" textlink="">
      <xdr:nvSpPr>
        <xdr:cNvPr id="430" name="円/楕円 429"/>
        <xdr:cNvSpPr/>
      </xdr:nvSpPr>
      <xdr:spPr>
        <a:xfrm>
          <a:off x="7810500" y="131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27896</xdr:rowOff>
    </xdr:from>
    <xdr:ext cx="469744" cy="259045"/>
    <xdr:sp macro="" textlink="">
      <xdr:nvSpPr>
        <xdr:cNvPr id="431" name="テキスト ボックス 430"/>
        <xdr:cNvSpPr txBox="1"/>
      </xdr:nvSpPr>
      <xdr:spPr>
        <a:xfrm>
          <a:off x="7626427" y="128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140427</xdr:rowOff>
    </xdr:from>
    <xdr:to>
      <xdr:col>10</xdr:col>
      <xdr:colOff>155575</xdr:colOff>
      <xdr:row>77</xdr:row>
      <xdr:rowOff>70577</xdr:rowOff>
    </xdr:to>
    <xdr:sp macro="" textlink="">
      <xdr:nvSpPr>
        <xdr:cNvPr id="432" name="円/楕円 431"/>
        <xdr:cNvSpPr/>
      </xdr:nvSpPr>
      <xdr:spPr>
        <a:xfrm>
          <a:off x="6921500" y="131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87103</xdr:rowOff>
    </xdr:from>
    <xdr:ext cx="469744" cy="259045"/>
    <xdr:sp macro="" textlink="">
      <xdr:nvSpPr>
        <xdr:cNvPr id="433" name="テキスト ボックス 432"/>
        <xdr:cNvSpPr txBox="1"/>
      </xdr:nvSpPr>
      <xdr:spPr>
        <a:xfrm>
          <a:off x="6737427" y="129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11937</xdr:rowOff>
    </xdr:from>
    <xdr:to>
      <xdr:col>15</xdr:col>
      <xdr:colOff>180975</xdr:colOff>
      <xdr:row>96</xdr:row>
      <xdr:rowOff>116230</xdr:rowOff>
    </xdr:to>
    <xdr:cxnSp macro="">
      <xdr:nvCxnSpPr>
        <xdr:cNvPr id="462" name="直線コネクタ 461"/>
        <xdr:cNvCxnSpPr/>
      </xdr:nvCxnSpPr>
      <xdr:spPr>
        <a:xfrm>
          <a:off x="9639300" y="16471137"/>
          <a:ext cx="838200" cy="10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11937</xdr:rowOff>
    </xdr:from>
    <xdr:to>
      <xdr:col>14</xdr:col>
      <xdr:colOff>28575</xdr:colOff>
      <xdr:row>97</xdr:row>
      <xdr:rowOff>48718</xdr:rowOff>
    </xdr:to>
    <xdr:cxnSp macro="">
      <xdr:nvCxnSpPr>
        <xdr:cNvPr id="465" name="直線コネクタ 464"/>
        <xdr:cNvCxnSpPr/>
      </xdr:nvCxnSpPr>
      <xdr:spPr>
        <a:xfrm flipV="1">
          <a:off x="8750300" y="16471137"/>
          <a:ext cx="889000" cy="20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44971</xdr:rowOff>
    </xdr:from>
    <xdr:to>
      <xdr:col>12</xdr:col>
      <xdr:colOff>511175</xdr:colOff>
      <xdr:row>97</xdr:row>
      <xdr:rowOff>48718</xdr:rowOff>
    </xdr:to>
    <xdr:cxnSp macro="">
      <xdr:nvCxnSpPr>
        <xdr:cNvPr id="468" name="直線コネクタ 467"/>
        <xdr:cNvCxnSpPr/>
      </xdr:nvCxnSpPr>
      <xdr:spPr>
        <a:xfrm>
          <a:off x="7861300" y="16675621"/>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1702</xdr:rowOff>
    </xdr:from>
    <xdr:to>
      <xdr:col>11</xdr:col>
      <xdr:colOff>307975</xdr:colOff>
      <xdr:row>97</xdr:row>
      <xdr:rowOff>44971</xdr:rowOff>
    </xdr:to>
    <xdr:cxnSp macro="">
      <xdr:nvCxnSpPr>
        <xdr:cNvPr id="471" name="直線コネクタ 470"/>
        <xdr:cNvCxnSpPr/>
      </xdr:nvCxnSpPr>
      <xdr:spPr>
        <a:xfrm>
          <a:off x="6972300" y="16632352"/>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65430</xdr:rowOff>
    </xdr:from>
    <xdr:to>
      <xdr:col>15</xdr:col>
      <xdr:colOff>231775</xdr:colOff>
      <xdr:row>96</xdr:row>
      <xdr:rowOff>167030</xdr:rowOff>
    </xdr:to>
    <xdr:sp macro="" textlink="">
      <xdr:nvSpPr>
        <xdr:cNvPr id="481" name="円/楕円 480"/>
        <xdr:cNvSpPr/>
      </xdr:nvSpPr>
      <xdr:spPr>
        <a:xfrm>
          <a:off x="10426700" y="165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43857</xdr:rowOff>
    </xdr:from>
    <xdr:ext cx="534377" cy="259045"/>
    <xdr:sp macro="" textlink="">
      <xdr:nvSpPr>
        <xdr:cNvPr id="482" name="土木費該当値テキスト"/>
        <xdr:cNvSpPr txBox="1"/>
      </xdr:nvSpPr>
      <xdr:spPr>
        <a:xfrm>
          <a:off x="10528300" y="165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132587</xdr:rowOff>
    </xdr:from>
    <xdr:to>
      <xdr:col>14</xdr:col>
      <xdr:colOff>79375</xdr:colOff>
      <xdr:row>96</xdr:row>
      <xdr:rowOff>62737</xdr:rowOff>
    </xdr:to>
    <xdr:sp macro="" textlink="">
      <xdr:nvSpPr>
        <xdr:cNvPr id="483" name="円/楕円 482"/>
        <xdr:cNvSpPr/>
      </xdr:nvSpPr>
      <xdr:spPr>
        <a:xfrm>
          <a:off x="9588500" y="164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79264</xdr:rowOff>
    </xdr:from>
    <xdr:ext cx="534377" cy="259045"/>
    <xdr:sp macro="" textlink="">
      <xdr:nvSpPr>
        <xdr:cNvPr id="484" name="テキスト ボックス 483"/>
        <xdr:cNvSpPr txBox="1"/>
      </xdr:nvSpPr>
      <xdr:spPr>
        <a:xfrm>
          <a:off x="9372111" y="161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169368</xdr:rowOff>
    </xdr:from>
    <xdr:to>
      <xdr:col>12</xdr:col>
      <xdr:colOff>561975</xdr:colOff>
      <xdr:row>97</xdr:row>
      <xdr:rowOff>99518</xdr:rowOff>
    </xdr:to>
    <xdr:sp macro="" textlink="">
      <xdr:nvSpPr>
        <xdr:cNvPr id="485" name="円/楕円 484"/>
        <xdr:cNvSpPr/>
      </xdr:nvSpPr>
      <xdr:spPr>
        <a:xfrm>
          <a:off x="86995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90645</xdr:rowOff>
    </xdr:from>
    <xdr:ext cx="534377" cy="259045"/>
    <xdr:sp macro="" textlink="">
      <xdr:nvSpPr>
        <xdr:cNvPr id="486" name="テキスト ボックス 485"/>
        <xdr:cNvSpPr txBox="1"/>
      </xdr:nvSpPr>
      <xdr:spPr>
        <a:xfrm>
          <a:off x="8483111" y="167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165621</xdr:rowOff>
    </xdr:from>
    <xdr:to>
      <xdr:col>11</xdr:col>
      <xdr:colOff>358775</xdr:colOff>
      <xdr:row>97</xdr:row>
      <xdr:rowOff>95771</xdr:rowOff>
    </xdr:to>
    <xdr:sp macro="" textlink="">
      <xdr:nvSpPr>
        <xdr:cNvPr id="487" name="円/楕円 486"/>
        <xdr:cNvSpPr/>
      </xdr:nvSpPr>
      <xdr:spPr>
        <a:xfrm>
          <a:off x="7810500" y="166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86898</xdr:rowOff>
    </xdr:from>
    <xdr:ext cx="534377" cy="259045"/>
    <xdr:sp macro="" textlink="">
      <xdr:nvSpPr>
        <xdr:cNvPr id="488" name="テキスト ボックス 487"/>
        <xdr:cNvSpPr txBox="1"/>
      </xdr:nvSpPr>
      <xdr:spPr>
        <a:xfrm>
          <a:off x="7594111" y="167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122352</xdr:rowOff>
    </xdr:from>
    <xdr:to>
      <xdr:col>10</xdr:col>
      <xdr:colOff>155575</xdr:colOff>
      <xdr:row>97</xdr:row>
      <xdr:rowOff>52502</xdr:rowOff>
    </xdr:to>
    <xdr:sp macro="" textlink="">
      <xdr:nvSpPr>
        <xdr:cNvPr id="489" name="円/楕円 488"/>
        <xdr:cNvSpPr/>
      </xdr:nvSpPr>
      <xdr:spPr>
        <a:xfrm>
          <a:off x="6921500" y="1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43629</xdr:rowOff>
    </xdr:from>
    <xdr:ext cx="534377" cy="259045"/>
    <xdr:sp macro="" textlink="">
      <xdr:nvSpPr>
        <xdr:cNvPr id="490" name="テキスト ボックス 489"/>
        <xdr:cNvSpPr txBox="1"/>
      </xdr:nvSpPr>
      <xdr:spPr>
        <a:xfrm>
          <a:off x="6705111" y="166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55445</xdr:rowOff>
    </xdr:from>
    <xdr:to>
      <xdr:col>23</xdr:col>
      <xdr:colOff>517525</xdr:colOff>
      <xdr:row>39</xdr:row>
      <xdr:rowOff>76019</xdr:rowOff>
    </xdr:to>
    <xdr:cxnSp macro="">
      <xdr:nvCxnSpPr>
        <xdr:cNvPr id="522" name="直線コネクタ 521"/>
        <xdr:cNvCxnSpPr/>
      </xdr:nvCxnSpPr>
      <xdr:spPr>
        <a:xfrm flipV="1">
          <a:off x="15481300" y="674199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48227</xdr:rowOff>
    </xdr:from>
    <xdr:to>
      <xdr:col>22</xdr:col>
      <xdr:colOff>365125</xdr:colOff>
      <xdr:row>39</xdr:row>
      <xdr:rowOff>76019</xdr:rowOff>
    </xdr:to>
    <xdr:cxnSp macro="">
      <xdr:nvCxnSpPr>
        <xdr:cNvPr id="525" name="直線コネクタ 524"/>
        <xdr:cNvCxnSpPr/>
      </xdr:nvCxnSpPr>
      <xdr:spPr>
        <a:xfrm>
          <a:off x="14592300" y="673477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48227</xdr:rowOff>
    </xdr:from>
    <xdr:to>
      <xdr:col>21</xdr:col>
      <xdr:colOff>161925</xdr:colOff>
      <xdr:row>39</xdr:row>
      <xdr:rowOff>90420</xdr:rowOff>
    </xdr:to>
    <xdr:cxnSp macro="">
      <xdr:nvCxnSpPr>
        <xdr:cNvPr id="528" name="直線コネクタ 527"/>
        <xdr:cNvCxnSpPr/>
      </xdr:nvCxnSpPr>
      <xdr:spPr>
        <a:xfrm flipV="1">
          <a:off x="13703300" y="6734777"/>
          <a:ext cx="889000" cy="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36471</xdr:rowOff>
    </xdr:from>
    <xdr:to>
      <xdr:col>19</xdr:col>
      <xdr:colOff>644525</xdr:colOff>
      <xdr:row>39</xdr:row>
      <xdr:rowOff>90420</xdr:rowOff>
    </xdr:to>
    <xdr:cxnSp macro="">
      <xdr:nvCxnSpPr>
        <xdr:cNvPr id="531" name="直線コネクタ 530"/>
        <xdr:cNvCxnSpPr/>
      </xdr:nvCxnSpPr>
      <xdr:spPr>
        <a:xfrm>
          <a:off x="12814300" y="672302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4645</xdr:rowOff>
    </xdr:from>
    <xdr:to>
      <xdr:col>23</xdr:col>
      <xdr:colOff>568325</xdr:colOff>
      <xdr:row>39</xdr:row>
      <xdr:rowOff>106245</xdr:rowOff>
    </xdr:to>
    <xdr:sp macro="" textlink="">
      <xdr:nvSpPr>
        <xdr:cNvPr id="541" name="円/楕円 540"/>
        <xdr:cNvSpPr/>
      </xdr:nvSpPr>
      <xdr:spPr>
        <a:xfrm>
          <a:off x="162687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91022</xdr:rowOff>
    </xdr:from>
    <xdr:ext cx="534377" cy="259045"/>
    <xdr:sp macro="" textlink="">
      <xdr:nvSpPr>
        <xdr:cNvPr id="542" name="消防費該当値テキスト"/>
        <xdr:cNvSpPr txBox="1"/>
      </xdr:nvSpPr>
      <xdr:spPr>
        <a:xfrm>
          <a:off x="16370300" y="66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25219</xdr:rowOff>
    </xdr:from>
    <xdr:to>
      <xdr:col>22</xdr:col>
      <xdr:colOff>415925</xdr:colOff>
      <xdr:row>39</xdr:row>
      <xdr:rowOff>126819</xdr:rowOff>
    </xdr:to>
    <xdr:sp macro="" textlink="">
      <xdr:nvSpPr>
        <xdr:cNvPr id="543" name="円/楕円 542"/>
        <xdr:cNvSpPr/>
      </xdr:nvSpPr>
      <xdr:spPr>
        <a:xfrm>
          <a:off x="15430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117946</xdr:rowOff>
    </xdr:from>
    <xdr:ext cx="534377" cy="259045"/>
    <xdr:sp macro="" textlink="">
      <xdr:nvSpPr>
        <xdr:cNvPr id="544" name="テキスト ボックス 543"/>
        <xdr:cNvSpPr txBox="1"/>
      </xdr:nvSpPr>
      <xdr:spPr>
        <a:xfrm>
          <a:off x="15214111" y="68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168877</xdr:rowOff>
    </xdr:from>
    <xdr:to>
      <xdr:col>21</xdr:col>
      <xdr:colOff>212725</xdr:colOff>
      <xdr:row>39</xdr:row>
      <xdr:rowOff>99027</xdr:rowOff>
    </xdr:to>
    <xdr:sp macro="" textlink="">
      <xdr:nvSpPr>
        <xdr:cNvPr id="545" name="円/楕円 544"/>
        <xdr:cNvSpPr/>
      </xdr:nvSpPr>
      <xdr:spPr>
        <a:xfrm>
          <a:off x="14541500" y="66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90154</xdr:rowOff>
    </xdr:from>
    <xdr:ext cx="534377" cy="259045"/>
    <xdr:sp macro="" textlink="">
      <xdr:nvSpPr>
        <xdr:cNvPr id="546" name="テキスト ボックス 545"/>
        <xdr:cNvSpPr txBox="1"/>
      </xdr:nvSpPr>
      <xdr:spPr>
        <a:xfrm>
          <a:off x="14325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39620</xdr:rowOff>
    </xdr:from>
    <xdr:to>
      <xdr:col>20</xdr:col>
      <xdr:colOff>9525</xdr:colOff>
      <xdr:row>39</xdr:row>
      <xdr:rowOff>141220</xdr:rowOff>
    </xdr:to>
    <xdr:sp macro="" textlink="">
      <xdr:nvSpPr>
        <xdr:cNvPr id="547" name="円/楕円 546"/>
        <xdr:cNvSpPr/>
      </xdr:nvSpPr>
      <xdr:spPr>
        <a:xfrm>
          <a:off x="13652500" y="67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132347</xdr:rowOff>
    </xdr:from>
    <xdr:ext cx="534377" cy="259045"/>
    <xdr:sp macro="" textlink="">
      <xdr:nvSpPr>
        <xdr:cNvPr id="548" name="テキスト ボックス 547"/>
        <xdr:cNvSpPr txBox="1"/>
      </xdr:nvSpPr>
      <xdr:spPr>
        <a:xfrm>
          <a:off x="13436111" y="68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157121</xdr:rowOff>
    </xdr:from>
    <xdr:to>
      <xdr:col>18</xdr:col>
      <xdr:colOff>492125</xdr:colOff>
      <xdr:row>39</xdr:row>
      <xdr:rowOff>87271</xdr:rowOff>
    </xdr:to>
    <xdr:sp macro="" textlink="">
      <xdr:nvSpPr>
        <xdr:cNvPr id="549" name="円/楕円 548"/>
        <xdr:cNvSpPr/>
      </xdr:nvSpPr>
      <xdr:spPr>
        <a:xfrm>
          <a:off x="12763500" y="66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78398</xdr:rowOff>
    </xdr:from>
    <xdr:ext cx="534377" cy="259045"/>
    <xdr:sp macro="" textlink="">
      <xdr:nvSpPr>
        <xdr:cNvPr id="550" name="テキスト ボックス 549"/>
        <xdr:cNvSpPr txBox="1"/>
      </xdr:nvSpPr>
      <xdr:spPr>
        <a:xfrm>
          <a:off x="12547111" y="67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166560</xdr:rowOff>
    </xdr:from>
    <xdr:to>
      <xdr:col>23</xdr:col>
      <xdr:colOff>517525</xdr:colOff>
      <xdr:row>58</xdr:row>
      <xdr:rowOff>157493</xdr:rowOff>
    </xdr:to>
    <xdr:cxnSp macro="">
      <xdr:nvCxnSpPr>
        <xdr:cNvPr id="580" name="直線コネクタ 579"/>
        <xdr:cNvCxnSpPr/>
      </xdr:nvCxnSpPr>
      <xdr:spPr>
        <a:xfrm flipV="1">
          <a:off x="15481300" y="9767760"/>
          <a:ext cx="838200" cy="3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157493</xdr:rowOff>
    </xdr:from>
    <xdr:to>
      <xdr:col>22</xdr:col>
      <xdr:colOff>365125</xdr:colOff>
      <xdr:row>58</xdr:row>
      <xdr:rowOff>160083</xdr:rowOff>
    </xdr:to>
    <xdr:cxnSp macro="">
      <xdr:nvCxnSpPr>
        <xdr:cNvPr id="583" name="直線コネクタ 582"/>
        <xdr:cNvCxnSpPr/>
      </xdr:nvCxnSpPr>
      <xdr:spPr>
        <a:xfrm flipV="1">
          <a:off x="14592300" y="10101593"/>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159156</xdr:rowOff>
    </xdr:from>
    <xdr:to>
      <xdr:col>21</xdr:col>
      <xdr:colOff>161925</xdr:colOff>
      <xdr:row>58</xdr:row>
      <xdr:rowOff>160083</xdr:rowOff>
    </xdr:to>
    <xdr:cxnSp macro="">
      <xdr:nvCxnSpPr>
        <xdr:cNvPr id="586" name="直線コネクタ 585"/>
        <xdr:cNvCxnSpPr/>
      </xdr:nvCxnSpPr>
      <xdr:spPr>
        <a:xfrm>
          <a:off x="13703300" y="10103256"/>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130899</xdr:rowOff>
    </xdr:from>
    <xdr:to>
      <xdr:col>19</xdr:col>
      <xdr:colOff>644525</xdr:colOff>
      <xdr:row>58</xdr:row>
      <xdr:rowOff>159156</xdr:rowOff>
    </xdr:to>
    <xdr:cxnSp macro="">
      <xdr:nvCxnSpPr>
        <xdr:cNvPr id="589" name="直線コネクタ 588"/>
        <xdr:cNvCxnSpPr/>
      </xdr:nvCxnSpPr>
      <xdr:spPr>
        <a:xfrm>
          <a:off x="12814300" y="10074999"/>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115760</xdr:rowOff>
    </xdr:from>
    <xdr:to>
      <xdr:col>23</xdr:col>
      <xdr:colOff>568325</xdr:colOff>
      <xdr:row>57</xdr:row>
      <xdr:rowOff>45910</xdr:rowOff>
    </xdr:to>
    <xdr:sp macro="" textlink="">
      <xdr:nvSpPr>
        <xdr:cNvPr id="599" name="円/楕円 598"/>
        <xdr:cNvSpPr/>
      </xdr:nvSpPr>
      <xdr:spPr>
        <a:xfrm>
          <a:off x="162687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138637</xdr:rowOff>
    </xdr:from>
    <xdr:ext cx="534377" cy="259045"/>
    <xdr:sp macro="" textlink="">
      <xdr:nvSpPr>
        <xdr:cNvPr id="600" name="教育費該当値テキスト"/>
        <xdr:cNvSpPr txBox="1"/>
      </xdr:nvSpPr>
      <xdr:spPr>
        <a:xfrm>
          <a:off x="16370300" y="956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106693</xdr:rowOff>
    </xdr:from>
    <xdr:to>
      <xdr:col>22</xdr:col>
      <xdr:colOff>415925</xdr:colOff>
      <xdr:row>59</xdr:row>
      <xdr:rowOff>36843</xdr:rowOff>
    </xdr:to>
    <xdr:sp macro="" textlink="">
      <xdr:nvSpPr>
        <xdr:cNvPr id="601" name="円/楕円 600"/>
        <xdr:cNvSpPr/>
      </xdr:nvSpPr>
      <xdr:spPr>
        <a:xfrm>
          <a:off x="15430500" y="10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27970</xdr:rowOff>
    </xdr:from>
    <xdr:ext cx="534377" cy="259045"/>
    <xdr:sp macro="" textlink="">
      <xdr:nvSpPr>
        <xdr:cNvPr id="602" name="テキスト ボックス 601"/>
        <xdr:cNvSpPr txBox="1"/>
      </xdr:nvSpPr>
      <xdr:spPr>
        <a:xfrm>
          <a:off x="15214111" y="101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109283</xdr:rowOff>
    </xdr:from>
    <xdr:to>
      <xdr:col>21</xdr:col>
      <xdr:colOff>212725</xdr:colOff>
      <xdr:row>59</xdr:row>
      <xdr:rowOff>39433</xdr:rowOff>
    </xdr:to>
    <xdr:sp macro="" textlink="">
      <xdr:nvSpPr>
        <xdr:cNvPr id="603" name="円/楕円 602"/>
        <xdr:cNvSpPr/>
      </xdr:nvSpPr>
      <xdr:spPr>
        <a:xfrm>
          <a:off x="14541500" y="100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30560</xdr:rowOff>
    </xdr:from>
    <xdr:ext cx="534377" cy="259045"/>
    <xdr:sp macro="" textlink="">
      <xdr:nvSpPr>
        <xdr:cNvPr id="604" name="テキスト ボックス 603"/>
        <xdr:cNvSpPr txBox="1"/>
      </xdr:nvSpPr>
      <xdr:spPr>
        <a:xfrm>
          <a:off x="14325111" y="1014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108356</xdr:rowOff>
    </xdr:from>
    <xdr:to>
      <xdr:col>20</xdr:col>
      <xdr:colOff>9525</xdr:colOff>
      <xdr:row>59</xdr:row>
      <xdr:rowOff>38506</xdr:rowOff>
    </xdr:to>
    <xdr:sp macro="" textlink="">
      <xdr:nvSpPr>
        <xdr:cNvPr id="605" name="円/楕円 604"/>
        <xdr:cNvSpPr/>
      </xdr:nvSpPr>
      <xdr:spPr>
        <a:xfrm>
          <a:off x="13652500" y="100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29633</xdr:rowOff>
    </xdr:from>
    <xdr:ext cx="534377" cy="259045"/>
    <xdr:sp macro="" textlink="">
      <xdr:nvSpPr>
        <xdr:cNvPr id="606" name="テキスト ボックス 605"/>
        <xdr:cNvSpPr txBox="1"/>
      </xdr:nvSpPr>
      <xdr:spPr>
        <a:xfrm>
          <a:off x="13436111" y="1014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80099</xdr:rowOff>
    </xdr:from>
    <xdr:to>
      <xdr:col>18</xdr:col>
      <xdr:colOff>492125</xdr:colOff>
      <xdr:row>59</xdr:row>
      <xdr:rowOff>10249</xdr:rowOff>
    </xdr:to>
    <xdr:sp macro="" textlink="">
      <xdr:nvSpPr>
        <xdr:cNvPr id="607" name="円/楕円 606"/>
        <xdr:cNvSpPr/>
      </xdr:nvSpPr>
      <xdr:spPr>
        <a:xfrm>
          <a:off x="12763500" y="100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1376</xdr:rowOff>
    </xdr:from>
    <xdr:ext cx="534377" cy="259045"/>
    <xdr:sp macro="" textlink="">
      <xdr:nvSpPr>
        <xdr:cNvPr id="608" name="テキスト ボックス 607"/>
        <xdr:cNvSpPr txBox="1"/>
      </xdr:nvSpPr>
      <xdr:spPr>
        <a:xfrm>
          <a:off x="12547111" y="101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17317</xdr:rowOff>
    </xdr:from>
    <xdr:to>
      <xdr:col>23</xdr:col>
      <xdr:colOff>517525</xdr:colOff>
      <xdr:row>97</xdr:row>
      <xdr:rowOff>46889</xdr:rowOff>
    </xdr:to>
    <xdr:cxnSp macro="">
      <xdr:nvCxnSpPr>
        <xdr:cNvPr id="696" name="直線コネクタ 695"/>
        <xdr:cNvCxnSpPr/>
      </xdr:nvCxnSpPr>
      <xdr:spPr>
        <a:xfrm>
          <a:off x="15481300" y="16647967"/>
          <a:ext cx="8382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17317</xdr:rowOff>
    </xdr:from>
    <xdr:to>
      <xdr:col>22</xdr:col>
      <xdr:colOff>365125</xdr:colOff>
      <xdr:row>97</xdr:row>
      <xdr:rowOff>34496</xdr:rowOff>
    </xdr:to>
    <xdr:cxnSp macro="">
      <xdr:nvCxnSpPr>
        <xdr:cNvPr id="699" name="直線コネクタ 698"/>
        <xdr:cNvCxnSpPr/>
      </xdr:nvCxnSpPr>
      <xdr:spPr>
        <a:xfrm flipV="1">
          <a:off x="14592300" y="16647967"/>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34496</xdr:rowOff>
    </xdr:from>
    <xdr:to>
      <xdr:col>21</xdr:col>
      <xdr:colOff>161925</xdr:colOff>
      <xdr:row>97</xdr:row>
      <xdr:rowOff>54090</xdr:rowOff>
    </xdr:to>
    <xdr:cxnSp macro="">
      <xdr:nvCxnSpPr>
        <xdr:cNvPr id="702" name="直線コネクタ 701"/>
        <xdr:cNvCxnSpPr/>
      </xdr:nvCxnSpPr>
      <xdr:spPr>
        <a:xfrm flipV="1">
          <a:off x="13703300" y="16665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23603</xdr:rowOff>
    </xdr:from>
    <xdr:to>
      <xdr:col>19</xdr:col>
      <xdr:colOff>644525</xdr:colOff>
      <xdr:row>97</xdr:row>
      <xdr:rowOff>54090</xdr:rowOff>
    </xdr:to>
    <xdr:cxnSp macro="">
      <xdr:nvCxnSpPr>
        <xdr:cNvPr id="705" name="直線コネクタ 704"/>
        <xdr:cNvCxnSpPr/>
      </xdr:nvCxnSpPr>
      <xdr:spPr>
        <a:xfrm>
          <a:off x="12814300" y="16654253"/>
          <a:ext cx="8890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167539</xdr:rowOff>
    </xdr:from>
    <xdr:to>
      <xdr:col>23</xdr:col>
      <xdr:colOff>568325</xdr:colOff>
      <xdr:row>97</xdr:row>
      <xdr:rowOff>97689</xdr:rowOff>
    </xdr:to>
    <xdr:sp macro="" textlink="">
      <xdr:nvSpPr>
        <xdr:cNvPr id="715" name="円/楕円 714"/>
        <xdr:cNvSpPr/>
      </xdr:nvSpPr>
      <xdr:spPr>
        <a:xfrm>
          <a:off x="16268700" y="166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145966</xdr:rowOff>
    </xdr:from>
    <xdr:ext cx="534377" cy="259045"/>
    <xdr:sp macro="" textlink="">
      <xdr:nvSpPr>
        <xdr:cNvPr id="716" name="公債費該当値テキスト"/>
        <xdr:cNvSpPr txBox="1"/>
      </xdr:nvSpPr>
      <xdr:spPr>
        <a:xfrm>
          <a:off x="16370300" y="166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137967</xdr:rowOff>
    </xdr:from>
    <xdr:to>
      <xdr:col>22</xdr:col>
      <xdr:colOff>415925</xdr:colOff>
      <xdr:row>97</xdr:row>
      <xdr:rowOff>68117</xdr:rowOff>
    </xdr:to>
    <xdr:sp macro="" textlink="">
      <xdr:nvSpPr>
        <xdr:cNvPr id="717" name="円/楕円 716"/>
        <xdr:cNvSpPr/>
      </xdr:nvSpPr>
      <xdr:spPr>
        <a:xfrm>
          <a:off x="15430500" y="165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59244</xdr:rowOff>
    </xdr:from>
    <xdr:ext cx="534377" cy="259045"/>
    <xdr:sp macro="" textlink="">
      <xdr:nvSpPr>
        <xdr:cNvPr id="718" name="テキスト ボックス 717"/>
        <xdr:cNvSpPr txBox="1"/>
      </xdr:nvSpPr>
      <xdr:spPr>
        <a:xfrm>
          <a:off x="15214111" y="166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155146</xdr:rowOff>
    </xdr:from>
    <xdr:to>
      <xdr:col>21</xdr:col>
      <xdr:colOff>212725</xdr:colOff>
      <xdr:row>97</xdr:row>
      <xdr:rowOff>85296</xdr:rowOff>
    </xdr:to>
    <xdr:sp macro="" textlink="">
      <xdr:nvSpPr>
        <xdr:cNvPr id="719" name="円/楕円 718"/>
        <xdr:cNvSpPr/>
      </xdr:nvSpPr>
      <xdr:spPr>
        <a:xfrm>
          <a:off x="14541500" y="166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76423</xdr:rowOff>
    </xdr:from>
    <xdr:ext cx="534377" cy="259045"/>
    <xdr:sp macro="" textlink="">
      <xdr:nvSpPr>
        <xdr:cNvPr id="720" name="テキスト ボックス 719"/>
        <xdr:cNvSpPr txBox="1"/>
      </xdr:nvSpPr>
      <xdr:spPr>
        <a:xfrm>
          <a:off x="14325111" y="167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3290</xdr:rowOff>
    </xdr:from>
    <xdr:to>
      <xdr:col>20</xdr:col>
      <xdr:colOff>9525</xdr:colOff>
      <xdr:row>97</xdr:row>
      <xdr:rowOff>104890</xdr:rowOff>
    </xdr:to>
    <xdr:sp macro="" textlink="">
      <xdr:nvSpPr>
        <xdr:cNvPr id="721" name="円/楕円 720"/>
        <xdr:cNvSpPr/>
      </xdr:nvSpPr>
      <xdr:spPr>
        <a:xfrm>
          <a:off x="13652500" y="166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96017</xdr:rowOff>
    </xdr:from>
    <xdr:ext cx="534377" cy="259045"/>
    <xdr:sp macro="" textlink="">
      <xdr:nvSpPr>
        <xdr:cNvPr id="722" name="テキスト ボックス 721"/>
        <xdr:cNvSpPr txBox="1"/>
      </xdr:nvSpPr>
      <xdr:spPr>
        <a:xfrm>
          <a:off x="13436111" y="167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144253</xdr:rowOff>
    </xdr:from>
    <xdr:to>
      <xdr:col>18</xdr:col>
      <xdr:colOff>492125</xdr:colOff>
      <xdr:row>97</xdr:row>
      <xdr:rowOff>74403</xdr:rowOff>
    </xdr:to>
    <xdr:sp macro="" textlink="">
      <xdr:nvSpPr>
        <xdr:cNvPr id="723" name="円/楕円 722"/>
        <xdr:cNvSpPr/>
      </xdr:nvSpPr>
      <xdr:spPr>
        <a:xfrm>
          <a:off x="12763500" y="166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65530</xdr:rowOff>
    </xdr:from>
    <xdr:ext cx="534377" cy="259045"/>
    <xdr:sp macro="" textlink="">
      <xdr:nvSpPr>
        <xdr:cNvPr id="724" name="テキスト ボックス 723"/>
        <xdr:cNvSpPr txBox="1"/>
      </xdr:nvSpPr>
      <xdr:spPr>
        <a:xfrm>
          <a:off x="12547111" y="1669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●総務費については、今年度は類似団体平均値を</a:t>
          </a:r>
          <a:r>
            <a:rPr kumimoji="1" lang="en-US" altLang="ja-JP" sz="1000">
              <a:latin typeface="ＭＳ Ｐゴシック"/>
            </a:rPr>
            <a:t>33.9</a:t>
          </a:r>
          <a:r>
            <a:rPr kumimoji="1" lang="ja-JP" altLang="en-US" sz="1000">
              <a:latin typeface="ＭＳ Ｐゴシック"/>
            </a:rPr>
            <a:t>％下回っており、前年度に比べわずか増加しているが、近年は概ね横ばいで推移している。今年度の増加要因は、社会保障・税番号制度事業やＬＥＤ防犯灯設置事業が主なものとして考えられる。また、国勢調査の実施年度であったことも要因の一つとなる。●民生費については、前年度は類似団体平均値を</a:t>
          </a:r>
          <a:r>
            <a:rPr kumimoji="1" lang="en-US" altLang="ja-JP" sz="1000">
              <a:latin typeface="ＭＳ Ｐゴシック"/>
            </a:rPr>
            <a:t>1.8</a:t>
          </a:r>
          <a:r>
            <a:rPr kumimoji="1" lang="ja-JP" altLang="en-US" sz="1000">
              <a:latin typeface="ＭＳ Ｐゴシック"/>
            </a:rPr>
            <a:t>％上回っていたものの、今年度は同平均値を</a:t>
          </a:r>
          <a:r>
            <a:rPr kumimoji="1" lang="en-US" altLang="ja-JP" sz="1000">
              <a:latin typeface="ＭＳ Ｐゴシック"/>
            </a:rPr>
            <a:t>10.9</a:t>
          </a:r>
          <a:r>
            <a:rPr kumimoji="1" lang="ja-JP" altLang="en-US" sz="1000">
              <a:latin typeface="ＭＳ Ｐゴシック"/>
            </a:rPr>
            <a:t>％下回る結果となった。主として、第</a:t>
          </a:r>
          <a:r>
            <a:rPr kumimoji="1" lang="en-US" altLang="ja-JP" sz="1000">
              <a:latin typeface="ＭＳ Ｐゴシック"/>
            </a:rPr>
            <a:t>4</a:t>
          </a:r>
          <a:r>
            <a:rPr kumimoji="1" lang="ja-JP" altLang="en-US" sz="1000">
              <a:latin typeface="ＭＳ Ｐゴシック"/>
            </a:rPr>
            <a:t>保育所建設事業の完了が減少要因と考えられる。●衛生費については、例年、類似団体平均値を下回っていたが平成</a:t>
          </a:r>
          <a:r>
            <a:rPr kumimoji="1" lang="en-US" altLang="ja-JP" sz="1000">
              <a:latin typeface="ＭＳ Ｐゴシック"/>
            </a:rPr>
            <a:t>24</a:t>
          </a:r>
          <a:r>
            <a:rPr kumimoji="1" lang="ja-JP" altLang="en-US" sz="1000">
              <a:latin typeface="ＭＳ Ｐゴシック"/>
            </a:rPr>
            <a:t>年度に同平均値を</a:t>
          </a:r>
          <a:r>
            <a:rPr kumimoji="1" lang="en-US" altLang="ja-JP" sz="1000">
              <a:latin typeface="ＭＳ Ｐゴシック"/>
            </a:rPr>
            <a:t>174.6</a:t>
          </a:r>
          <a:r>
            <a:rPr kumimoji="1" lang="ja-JP" altLang="en-US" sz="1000">
              <a:latin typeface="ＭＳ Ｐゴシック"/>
            </a:rPr>
            <a:t>％と大幅に上回った。これは、クリーンセンター長寿命化工事が主な要因である。今年度は、前年度に比べ</a:t>
          </a:r>
          <a:r>
            <a:rPr kumimoji="1" lang="en-US" altLang="ja-JP" sz="1000">
              <a:latin typeface="ＭＳ Ｐゴシック"/>
            </a:rPr>
            <a:t>3.9</a:t>
          </a:r>
          <a:r>
            <a:rPr kumimoji="1" lang="ja-JP" altLang="en-US" sz="1000">
              <a:latin typeface="ＭＳ Ｐゴシック"/>
            </a:rPr>
            <a:t>％増となった。この要因としては、クリーンセンター管理事業の経費増加が主なものである。●労働費については、例年、類似団体平均値を下回っていたが、今年度は同平均値を上回る結果となった。前年度と比較し、</a:t>
          </a:r>
          <a:r>
            <a:rPr kumimoji="1" lang="en-US" altLang="ja-JP" sz="1000">
              <a:latin typeface="ＭＳ Ｐゴシック"/>
            </a:rPr>
            <a:t>1.8</a:t>
          </a:r>
          <a:r>
            <a:rPr kumimoji="1" lang="ja-JP" altLang="en-US" sz="1000">
              <a:latin typeface="ＭＳ Ｐゴシック"/>
            </a:rPr>
            <a:t>％増となったが、職員の定期昇給に係る人件費の増加と考えられる。●農林水産業費については、前年度比で</a:t>
          </a:r>
          <a:r>
            <a:rPr kumimoji="1" lang="en-US" altLang="ja-JP" sz="1000">
              <a:latin typeface="ＭＳ Ｐゴシック"/>
            </a:rPr>
            <a:t>69.7</a:t>
          </a:r>
          <a:r>
            <a:rPr kumimoji="1" lang="ja-JP" altLang="en-US" sz="1000">
              <a:latin typeface="ＭＳ Ｐゴシック"/>
            </a:rPr>
            <a:t>％増、かつ類似団体平均値を</a:t>
          </a:r>
          <a:r>
            <a:rPr kumimoji="1" lang="en-US" altLang="ja-JP" sz="1000">
              <a:latin typeface="ＭＳ Ｐゴシック"/>
            </a:rPr>
            <a:t>231.3</a:t>
          </a:r>
          <a:r>
            <a:rPr kumimoji="1" lang="ja-JP" altLang="en-US" sz="1000">
              <a:latin typeface="ＭＳ Ｐゴシック"/>
            </a:rPr>
            <a:t>％上回る結果となった。この要因としては、道の駅玉村宿に関する経費が前年度比で</a:t>
          </a:r>
          <a:r>
            <a:rPr kumimoji="1" lang="en-US" altLang="ja-JP" sz="1000">
              <a:latin typeface="ＭＳ Ｐゴシック"/>
            </a:rPr>
            <a:t>230.7</a:t>
          </a:r>
          <a:r>
            <a:rPr kumimoji="1" lang="ja-JP" altLang="en-US" sz="1000">
              <a:latin typeface="ＭＳ Ｐゴシック"/>
            </a:rPr>
            <a:t>％増、被災農業者向け経営体支援事業が前年度比で</a:t>
          </a:r>
          <a:r>
            <a:rPr kumimoji="1" lang="en-US" altLang="ja-JP" sz="1000">
              <a:latin typeface="ＭＳ Ｐゴシック"/>
            </a:rPr>
            <a:t>221.8</a:t>
          </a:r>
          <a:r>
            <a:rPr kumimoji="1" lang="ja-JP" altLang="en-US" sz="1000">
              <a:latin typeface="ＭＳ Ｐゴシック"/>
            </a:rPr>
            <a:t>％増が主なものとして考えられる。●土木費については、前年度比で</a:t>
          </a:r>
          <a:r>
            <a:rPr kumimoji="1" lang="en-US" altLang="ja-JP" sz="1000">
              <a:latin typeface="ＭＳ Ｐゴシック"/>
            </a:rPr>
            <a:t>19.1</a:t>
          </a:r>
          <a:r>
            <a:rPr kumimoji="1" lang="ja-JP" altLang="en-US" sz="1000">
              <a:latin typeface="ＭＳ Ｐゴシック"/>
            </a:rPr>
            <a:t>％減となった。これは、宅地造成事業特別会計への繰出金が前年度比で</a:t>
          </a:r>
          <a:r>
            <a:rPr kumimoji="1" lang="en-US" altLang="ja-JP" sz="1000">
              <a:latin typeface="ＭＳ Ｐゴシック"/>
            </a:rPr>
            <a:t>99.9</a:t>
          </a:r>
          <a:r>
            <a:rPr kumimoji="1" lang="ja-JP" altLang="en-US" sz="1000">
              <a:latin typeface="ＭＳ Ｐゴシック"/>
            </a:rPr>
            <a:t>％減となっていることが主な要因と考えられる。この繰出金は、平成</a:t>
          </a:r>
          <a:r>
            <a:rPr kumimoji="1" lang="en-US" altLang="ja-JP" sz="1000">
              <a:latin typeface="ＭＳ Ｐゴシック"/>
            </a:rPr>
            <a:t>26</a:t>
          </a:r>
          <a:r>
            <a:rPr kumimoji="1" lang="ja-JP" altLang="en-US" sz="1000">
              <a:latin typeface="ＭＳ Ｐゴシック"/>
            </a:rPr>
            <a:t>年度より開始した文化センター周辺まちづくり事業に係る経費となっており、約</a:t>
          </a:r>
          <a:r>
            <a:rPr kumimoji="1" lang="en-US" altLang="ja-JP" sz="1000">
              <a:latin typeface="ＭＳ Ｐゴシック"/>
            </a:rPr>
            <a:t>530,000</a:t>
          </a:r>
          <a:r>
            <a:rPr kumimoji="1" lang="ja-JP" altLang="en-US" sz="1000">
              <a:latin typeface="ＭＳ Ｐゴシック"/>
            </a:rPr>
            <a:t>千円の繰出しが行われた。その他、町道</a:t>
          </a:r>
          <a:r>
            <a:rPr kumimoji="1" lang="en-US" altLang="ja-JP" sz="1000">
              <a:latin typeface="ＭＳ Ｐゴシック"/>
            </a:rPr>
            <a:t>102</a:t>
          </a:r>
          <a:r>
            <a:rPr kumimoji="1" lang="ja-JP" altLang="en-US" sz="1000">
              <a:latin typeface="ＭＳ Ｐゴシック"/>
            </a:rPr>
            <a:t>号線道路改良事業が完了したこと、継続事業の町道</a:t>
          </a:r>
          <a:r>
            <a:rPr kumimoji="1" lang="en-US" altLang="ja-JP" sz="1000">
              <a:latin typeface="ＭＳ Ｐゴシック"/>
            </a:rPr>
            <a:t>220</a:t>
          </a:r>
          <a:r>
            <a:rPr kumimoji="1" lang="ja-JP" altLang="en-US" sz="1000">
              <a:latin typeface="ＭＳ Ｐゴシック"/>
            </a:rPr>
            <a:t>号線道路改良事業が前年度比で</a:t>
          </a:r>
          <a:r>
            <a:rPr kumimoji="1" lang="en-US" altLang="ja-JP" sz="1000">
              <a:latin typeface="ＭＳ Ｐゴシック"/>
            </a:rPr>
            <a:t>4.1</a:t>
          </a:r>
          <a:r>
            <a:rPr kumimoji="1" lang="ja-JP" altLang="en-US" sz="1000">
              <a:latin typeface="ＭＳ Ｐゴシック"/>
            </a:rPr>
            <a:t>％減となったこと、また継続事業である橋梁長寿命化修繕事業が前年度比で</a:t>
          </a:r>
          <a:r>
            <a:rPr kumimoji="1" lang="en-US" altLang="ja-JP" sz="1000">
              <a:latin typeface="ＭＳ Ｐゴシック"/>
            </a:rPr>
            <a:t>4.4</a:t>
          </a:r>
          <a:r>
            <a:rPr kumimoji="1" lang="ja-JP" altLang="en-US" sz="1000">
              <a:latin typeface="ＭＳ Ｐゴシック"/>
            </a:rPr>
            <a:t>％減となったことも起因している。●消防費については、類似団体平均値を下回っているものの、前年度比で</a:t>
          </a:r>
          <a:r>
            <a:rPr kumimoji="1" lang="en-US" altLang="ja-JP" sz="1000">
              <a:latin typeface="ＭＳ Ｐゴシック"/>
            </a:rPr>
            <a:t>5.9</a:t>
          </a:r>
          <a:r>
            <a:rPr kumimoji="1" lang="ja-JP" altLang="en-US" sz="1000">
              <a:latin typeface="ＭＳ Ｐゴシック"/>
            </a:rPr>
            <a:t>％増となった。この要因としては、消防署敷地拡張事業として前年度比で約</a:t>
          </a:r>
          <a:r>
            <a:rPr kumimoji="1" lang="en-US" altLang="ja-JP" sz="1000">
              <a:latin typeface="ＭＳ Ｐゴシック"/>
            </a:rPr>
            <a:t>17,000</a:t>
          </a:r>
          <a:r>
            <a:rPr kumimoji="1" lang="ja-JP" altLang="en-US" sz="1000">
              <a:latin typeface="ＭＳ Ｐゴシック"/>
            </a:rPr>
            <a:t>千円増加していることや、常備消防委託事業費が前年度比</a:t>
          </a:r>
          <a:r>
            <a:rPr kumimoji="1" lang="en-US" altLang="ja-JP" sz="1000">
              <a:latin typeface="ＭＳ Ｐゴシック"/>
            </a:rPr>
            <a:t>2.4</a:t>
          </a:r>
          <a:r>
            <a:rPr kumimoji="1" lang="ja-JP" altLang="en-US" sz="1000">
              <a:latin typeface="ＭＳ Ｐゴシック"/>
            </a:rPr>
            <a:t>％増の約</a:t>
          </a:r>
          <a:r>
            <a:rPr kumimoji="1" lang="en-US" altLang="ja-JP" sz="1000">
              <a:latin typeface="ＭＳ Ｐゴシック"/>
            </a:rPr>
            <a:t>8,200</a:t>
          </a:r>
          <a:r>
            <a:rPr kumimoji="1" lang="ja-JP" altLang="en-US" sz="1000">
              <a:latin typeface="ＭＳ Ｐゴシック"/>
            </a:rPr>
            <a:t>千円支出増となったことが考えられる。●教育費については、前年度比で</a:t>
          </a:r>
          <a:r>
            <a:rPr kumimoji="1" lang="en-US" altLang="ja-JP" sz="1000">
              <a:latin typeface="ＭＳ Ｐゴシック"/>
            </a:rPr>
            <a:t>76.0</a:t>
          </a:r>
          <a:r>
            <a:rPr kumimoji="1" lang="ja-JP" altLang="en-US" sz="1000">
              <a:latin typeface="ＭＳ Ｐゴシック"/>
            </a:rPr>
            <a:t>％増となった。これは、中央小学校大規模改造で前年度比約</a:t>
          </a:r>
          <a:r>
            <a:rPr kumimoji="1" lang="en-US" altLang="ja-JP" sz="1000">
              <a:latin typeface="ＭＳ Ｐゴシック"/>
            </a:rPr>
            <a:t>718,000</a:t>
          </a:r>
          <a:r>
            <a:rPr kumimoji="1" lang="ja-JP" altLang="en-US" sz="1000">
              <a:latin typeface="ＭＳ Ｐゴシック"/>
            </a:rPr>
            <a:t>千円の支出増と、小中学校空調設備新設事業で前年度比約</a:t>
          </a:r>
          <a:r>
            <a:rPr kumimoji="1" lang="en-US" altLang="ja-JP" sz="1000">
              <a:latin typeface="ＭＳ Ｐゴシック"/>
            </a:rPr>
            <a:t>173,000</a:t>
          </a:r>
          <a:r>
            <a:rPr kumimoji="1" lang="ja-JP" altLang="en-US" sz="1000">
              <a:latin typeface="ＭＳ Ｐゴシック"/>
            </a:rPr>
            <a:t>千円の支出増が主な要因となる。今後も、小中学校の老朽化については計画的に更新するとともに、最適な財源の確保に努めたい。●公債費については、類似団体平均値を</a:t>
          </a:r>
          <a:r>
            <a:rPr kumimoji="1" lang="en-US" altLang="ja-JP" sz="1000">
              <a:latin typeface="ＭＳ Ｐゴシック"/>
            </a:rPr>
            <a:t>18.7</a:t>
          </a:r>
          <a:r>
            <a:rPr kumimoji="1" lang="ja-JP" altLang="en-US" sz="1000">
              <a:latin typeface="ＭＳ Ｐゴシック"/>
            </a:rPr>
            <a:t>％下回った。地方債の発行にあたっては慎重を期すとともに、資金調達も金利情勢を見据えながら、公的資金・民間資金を問わず柔軟な対応を心がけることで適正な公債費負担を維持していきたい。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財政調整基金残高の対標準財政規模比は、</a:t>
          </a:r>
          <a:r>
            <a:rPr kumimoji="1" lang="en-US" altLang="ja-JP" sz="1400">
              <a:solidFill>
                <a:schemeClr val="dk1"/>
              </a:solidFill>
              <a:latin typeface="+mn-lt"/>
              <a:ea typeface="+mn-ea"/>
              <a:cs typeface="+mn-cs"/>
            </a:rPr>
            <a:t>6.28</a:t>
          </a:r>
          <a:r>
            <a:rPr kumimoji="1" lang="ja-JP" altLang="ja-JP" sz="1400">
              <a:solidFill>
                <a:schemeClr val="dk1"/>
              </a:solidFill>
              <a:latin typeface="+mn-lt"/>
              <a:ea typeface="+mn-ea"/>
              <a:cs typeface="+mn-cs"/>
            </a:rPr>
            <a:t>ポイント</a:t>
          </a:r>
          <a:r>
            <a:rPr kumimoji="1" lang="ja-JP" altLang="en-US" sz="1400">
              <a:solidFill>
                <a:schemeClr val="dk1"/>
              </a:solidFill>
              <a:latin typeface="+mn-lt"/>
              <a:ea typeface="+mn-ea"/>
              <a:cs typeface="+mn-cs"/>
            </a:rPr>
            <a:t>と昨年度に引き続き</a:t>
          </a:r>
          <a:r>
            <a:rPr kumimoji="1" lang="ja-JP" altLang="ja-JP" sz="1400">
              <a:solidFill>
                <a:schemeClr val="dk1"/>
              </a:solidFill>
              <a:latin typeface="+mn-lt"/>
              <a:ea typeface="+mn-ea"/>
              <a:cs typeface="+mn-cs"/>
            </a:rPr>
            <a:t>減少となった。これは、今年度に「</a:t>
          </a:r>
          <a:r>
            <a:rPr kumimoji="1" lang="ja-JP" altLang="en-US" sz="1400">
              <a:solidFill>
                <a:schemeClr val="dk1"/>
              </a:solidFill>
              <a:latin typeface="+mn-lt"/>
              <a:ea typeface="+mn-ea"/>
              <a:cs typeface="+mn-cs"/>
            </a:rPr>
            <a:t>小中学校空調設備新設事業</a:t>
          </a:r>
          <a:r>
            <a:rPr kumimoji="1" lang="ja-JP" altLang="ja-JP" sz="1400">
              <a:solidFill>
                <a:schemeClr val="dk1"/>
              </a:solidFill>
              <a:latin typeface="+mn-lt"/>
              <a:ea typeface="+mn-ea"/>
              <a:cs typeface="+mn-cs"/>
            </a:rPr>
            <a:t>」や</a:t>
          </a:r>
          <a:r>
            <a:rPr kumimoji="1" lang="ja-JP" altLang="en-US" sz="1400">
              <a:solidFill>
                <a:schemeClr val="dk1"/>
              </a:solidFill>
              <a:latin typeface="+mn-lt"/>
              <a:ea typeface="+mn-ea"/>
              <a:cs typeface="+mn-cs"/>
            </a:rPr>
            <a:t>「中央小学校大規模改造事業」</a:t>
          </a:r>
          <a:r>
            <a:rPr kumimoji="1" lang="ja-JP" altLang="ja-JP" sz="1400">
              <a:solidFill>
                <a:schemeClr val="dk1"/>
              </a:solidFill>
              <a:latin typeface="+mn-lt"/>
              <a:ea typeface="+mn-ea"/>
              <a:cs typeface="+mn-cs"/>
            </a:rPr>
            <a:t>の財源確保のため、財政調整基金を大幅に取り崩したことによる。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実質収支比率は、</a:t>
          </a:r>
          <a:r>
            <a:rPr kumimoji="1" lang="ja-JP" altLang="en-US" sz="1400">
              <a:solidFill>
                <a:schemeClr val="dk1"/>
              </a:solidFill>
              <a:latin typeface="+mn-lt"/>
              <a:ea typeface="+mn-ea"/>
              <a:cs typeface="+mn-cs"/>
            </a:rPr>
            <a:t>昨年度に比べると上昇しており</a:t>
          </a:r>
          <a:r>
            <a:rPr kumimoji="1" lang="ja-JP" altLang="ja-JP" sz="1400">
              <a:solidFill>
                <a:schemeClr val="dk1"/>
              </a:solidFill>
              <a:latin typeface="+mn-lt"/>
              <a:ea typeface="+mn-ea"/>
              <a:cs typeface="+mn-cs"/>
            </a:rPr>
            <a:t>、実質単年度収支比率で見ると、今年度は前年度</a:t>
          </a:r>
          <a:r>
            <a:rPr kumimoji="1" lang="ja-JP" altLang="en-US" sz="1400">
              <a:solidFill>
                <a:schemeClr val="dk1"/>
              </a:solidFill>
              <a:latin typeface="+mn-lt"/>
              <a:ea typeface="+mn-ea"/>
              <a:cs typeface="+mn-cs"/>
            </a:rPr>
            <a:t>より回復したものの、悪化傾向を示している。</a:t>
          </a:r>
          <a:r>
            <a:rPr kumimoji="1" lang="ja-JP" altLang="ja-JP" sz="1400">
              <a:solidFill>
                <a:schemeClr val="dk1"/>
              </a:solidFill>
              <a:latin typeface="+mn-lt"/>
              <a:ea typeface="+mn-ea"/>
              <a:cs typeface="+mn-cs"/>
            </a:rPr>
            <a:t>これも上記と同様の原因と思われる。</a:t>
          </a:r>
          <a:endParaRPr lang="ja-JP" altLang="ja-JP" sz="18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　これまで、すべての会計において赤字が生じたことがないことから、連結実質赤字比率は算定されていない。引き続き、健全な財政運営に努める。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12692649</v>
      </c>
      <c r="BO4" s="379"/>
      <c r="BP4" s="379"/>
      <c r="BQ4" s="379"/>
      <c r="BR4" s="379"/>
      <c r="BS4" s="379"/>
      <c r="BT4" s="379"/>
      <c r="BU4" s="380"/>
      <c r="BV4" s="378">
        <v>12009642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7.5</v>
      </c>
      <c r="CU4" s="385"/>
      <c r="CV4" s="385"/>
      <c r="CW4" s="385"/>
      <c r="CX4" s="385"/>
      <c r="CY4" s="385"/>
      <c r="CZ4" s="385"/>
      <c r="DA4" s="386"/>
      <c r="DB4" s="384">
        <v>6.3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11967497</v>
      </c>
      <c r="BO5" s="416"/>
      <c r="BP5" s="416"/>
      <c r="BQ5" s="416"/>
      <c r="BR5" s="416"/>
      <c r="BS5" s="416"/>
      <c r="BT5" s="416"/>
      <c r="BU5" s="417"/>
      <c r="BV5" s="415">
        <v>11438863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92.8</v>
      </c>
      <c r="CU5" s="413"/>
      <c r="CV5" s="413"/>
      <c r="CW5" s="413"/>
      <c r="CX5" s="413"/>
      <c r="CY5" s="413"/>
      <c r="CZ5" s="413"/>
      <c r="DA5" s="414"/>
      <c r="DB5" s="412">
        <v>96.8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725152</v>
      </c>
      <c r="BO6" s="416"/>
      <c r="BP6" s="416"/>
      <c r="BQ6" s="416"/>
      <c r="BR6" s="416"/>
      <c r="BS6" s="416"/>
      <c r="BT6" s="416"/>
      <c r="BU6" s="417"/>
      <c r="BV6" s="415">
        <v>570779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101.2</v>
      </c>
      <c r="CU6" s="453"/>
      <c r="CV6" s="453"/>
      <c r="CW6" s="453"/>
      <c r="CX6" s="453"/>
      <c r="CY6" s="453"/>
      <c r="CZ6" s="453"/>
      <c r="DA6" s="454"/>
      <c r="DB6" s="452">
        <v>106.3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199590</v>
      </c>
      <c r="BO7" s="416"/>
      <c r="BP7" s="416"/>
      <c r="BQ7" s="416"/>
      <c r="BR7" s="416"/>
      <c r="BS7" s="416"/>
      <c r="BT7" s="416"/>
      <c r="BU7" s="417"/>
      <c r="BV7" s="415">
        <v>137615</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7004737</v>
      </c>
      <c r="CU7" s="416"/>
      <c r="CV7" s="416"/>
      <c r="CW7" s="416"/>
      <c r="CX7" s="416"/>
      <c r="CY7" s="416"/>
      <c r="CZ7" s="416"/>
      <c r="DA7" s="417"/>
      <c r="DB7" s="415">
        <v>6916438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525562</v>
      </c>
      <c r="BO8" s="416"/>
      <c r="BP8" s="416"/>
      <c r="BQ8" s="416"/>
      <c r="BR8" s="416"/>
      <c r="BS8" s="416"/>
      <c r="BT8" s="416"/>
      <c r="BU8" s="417"/>
      <c r="BV8" s="415">
        <v>433164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0.76</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36654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92398</v>
      </c>
      <c r="BO9" s="416"/>
      <c r="BP9" s="416"/>
      <c r="BQ9" s="416"/>
      <c r="BR9" s="416"/>
      <c r="BS9" s="416"/>
      <c r="BT9" s="416"/>
      <c r="BU9" s="417"/>
      <c r="BV9" s="415">
        <v>39878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10.1</v>
      </c>
      <c r="CU9" s="413"/>
      <c r="CV9" s="413"/>
      <c r="CW9" s="413"/>
      <c r="CX9" s="413"/>
      <c r="CY9" s="413"/>
      <c r="CZ9" s="413"/>
      <c r="DA9" s="414"/>
      <c r="DB9" s="412">
        <v>10.7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37536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1440</v>
      </c>
      <c r="BO10" s="416"/>
      <c r="BP10" s="416"/>
      <c r="BQ10" s="416"/>
      <c r="BR10" s="416"/>
      <c r="BS10" s="416"/>
      <c r="BT10" s="416"/>
      <c r="BU10" s="417"/>
      <c r="BV10" s="415">
        <v>2562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36872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656000</v>
      </c>
      <c r="BO12" s="416"/>
      <c r="BP12" s="416"/>
      <c r="BQ12" s="416"/>
      <c r="BR12" s="416"/>
      <c r="BS12" s="416"/>
      <c r="BT12" s="416"/>
      <c r="BU12" s="417"/>
      <c r="BV12" s="415">
        <v>1400000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36205</v>
      </c>
      <c r="S13" s="497"/>
      <c r="T13" s="497"/>
      <c r="U13" s="497"/>
      <c r="V13" s="498"/>
      <c r="W13" s="431" t="s">
        <v>121</v>
      </c>
      <c r="X13" s="432"/>
      <c r="Y13" s="432"/>
      <c r="Z13" s="432"/>
      <c r="AA13" s="432"/>
      <c r="AB13" s="422"/>
      <c r="AC13" s="466">
        <v>542</v>
      </c>
      <c r="AD13" s="467"/>
      <c r="AE13" s="467"/>
      <c r="AF13" s="467"/>
      <c r="AG13" s="506"/>
      <c r="AH13" s="466">
        <v>741</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-562162</v>
      </c>
      <c r="BO13" s="416"/>
      <c r="BP13" s="416"/>
      <c r="BQ13" s="416"/>
      <c r="BR13" s="416"/>
      <c r="BS13" s="416"/>
      <c r="BT13" s="416"/>
      <c r="BU13" s="417"/>
      <c r="BV13" s="415">
        <v>-1357560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3.7</v>
      </c>
      <c r="CU13" s="413"/>
      <c r="CV13" s="413"/>
      <c r="CW13" s="413"/>
      <c r="CX13" s="413"/>
      <c r="CY13" s="413"/>
      <c r="CZ13" s="413"/>
      <c r="DA13" s="414"/>
      <c r="DB13" s="412">
        <v>3.7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37047</v>
      </c>
      <c r="S14" s="497"/>
      <c r="T14" s="497"/>
      <c r="U14" s="497"/>
      <c r="V14" s="498"/>
      <c r="W14" s="405"/>
      <c r="X14" s="406"/>
      <c r="Y14" s="406"/>
      <c r="Z14" s="406"/>
      <c r="AA14" s="406"/>
      <c r="AB14" s="395"/>
      <c r="AC14" s="499">
        <v>3</v>
      </c>
      <c r="AD14" s="500"/>
      <c r="AE14" s="500"/>
      <c r="AF14" s="500"/>
      <c r="AG14" s="501"/>
      <c r="AH14" s="499">
        <v>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3.2</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36467</v>
      </c>
      <c r="S15" s="497"/>
      <c r="T15" s="497"/>
      <c r="U15" s="497"/>
      <c r="V15" s="498"/>
      <c r="W15" s="431" t="s">
        <v>127</v>
      </c>
      <c r="X15" s="432"/>
      <c r="Y15" s="432"/>
      <c r="Z15" s="432"/>
      <c r="AA15" s="432"/>
      <c r="AB15" s="422"/>
      <c r="AC15" s="466">
        <v>5956</v>
      </c>
      <c r="AD15" s="467"/>
      <c r="AE15" s="467"/>
      <c r="AF15" s="467"/>
      <c r="AG15" s="506"/>
      <c r="AH15" s="466">
        <v>6560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3990576</v>
      </c>
      <c r="BO15" s="379"/>
      <c r="BP15" s="379"/>
      <c r="BQ15" s="379"/>
      <c r="BR15" s="379"/>
      <c r="BS15" s="379"/>
      <c r="BT15" s="379"/>
      <c r="BU15" s="380"/>
      <c r="BV15" s="378">
        <v>3990785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32.9</v>
      </c>
      <c r="AD16" s="500"/>
      <c r="AE16" s="500"/>
      <c r="AF16" s="500"/>
      <c r="AG16" s="501"/>
      <c r="AH16" s="499">
        <v>34.200000000000003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5325809</v>
      </c>
      <c r="BO16" s="416"/>
      <c r="BP16" s="416"/>
      <c r="BQ16" s="416"/>
      <c r="BR16" s="416"/>
      <c r="BS16" s="416"/>
      <c r="BT16" s="416"/>
      <c r="BU16" s="417"/>
      <c r="BV16" s="415">
        <v>5176333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11591</v>
      </c>
      <c r="AD17" s="467"/>
      <c r="AE17" s="467"/>
      <c r="AF17" s="467"/>
      <c r="AG17" s="506"/>
      <c r="AH17" s="466">
        <v>11672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5041021</v>
      </c>
      <c r="BO17" s="416"/>
      <c r="BP17" s="416"/>
      <c r="BQ17" s="416"/>
      <c r="BR17" s="416"/>
      <c r="BS17" s="416"/>
      <c r="BT17" s="416"/>
      <c r="BU17" s="417"/>
      <c r="BV17" s="415">
        <v>5115661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25.78</v>
      </c>
      <c r="M18" s="528"/>
      <c r="N18" s="528"/>
      <c r="O18" s="528"/>
      <c r="P18" s="528"/>
      <c r="Q18" s="528"/>
      <c r="R18" s="529"/>
      <c r="S18" s="529"/>
      <c r="T18" s="529"/>
      <c r="U18" s="529"/>
      <c r="V18" s="530"/>
      <c r="W18" s="433"/>
      <c r="X18" s="434"/>
      <c r="Y18" s="434"/>
      <c r="Z18" s="434"/>
      <c r="AA18" s="434"/>
      <c r="AB18" s="425"/>
      <c r="AC18" s="531">
        <v>64.099999999999994</v>
      </c>
      <c r="AD18" s="532"/>
      <c r="AE18" s="532"/>
      <c r="AF18" s="532"/>
      <c r="AG18" s="533"/>
      <c r="AH18" s="531">
        <v>60.9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6844189</v>
      </c>
      <c r="BO18" s="416"/>
      <c r="BP18" s="416"/>
      <c r="BQ18" s="416"/>
      <c r="BR18" s="416"/>
      <c r="BS18" s="416"/>
      <c r="BT18" s="416"/>
      <c r="BU18" s="417"/>
      <c r="BV18" s="415">
        <v>6719768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1422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8658547</v>
      </c>
      <c r="BO19" s="416"/>
      <c r="BP19" s="416"/>
      <c r="BQ19" s="416"/>
      <c r="BR19" s="416"/>
      <c r="BS19" s="416"/>
      <c r="BT19" s="416"/>
      <c r="BU19" s="417"/>
      <c r="BV19" s="415">
        <v>8885867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14337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10434388</v>
      </c>
      <c r="BO23" s="416"/>
      <c r="BP23" s="416"/>
      <c r="BQ23" s="416"/>
      <c r="BR23" s="416"/>
      <c r="BS23" s="416"/>
      <c r="BT23" s="416"/>
      <c r="BU23" s="417"/>
      <c r="BV23" s="415">
        <v>9785183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7250</v>
      </c>
      <c r="R24" s="467"/>
      <c r="S24" s="467"/>
      <c r="T24" s="467"/>
      <c r="U24" s="467"/>
      <c r="V24" s="506"/>
      <c r="W24" s="561"/>
      <c r="X24" s="549"/>
      <c r="Y24" s="550"/>
      <c r="Z24" s="465" t="s">
        <v>151</v>
      </c>
      <c r="AA24" s="445"/>
      <c r="AB24" s="445"/>
      <c r="AC24" s="445"/>
      <c r="AD24" s="445"/>
      <c r="AE24" s="445"/>
      <c r="AF24" s="445"/>
      <c r="AG24" s="446"/>
      <c r="AH24" s="466">
        <v>195</v>
      </c>
      <c r="AI24" s="467"/>
      <c r="AJ24" s="467"/>
      <c r="AK24" s="467"/>
      <c r="AL24" s="506"/>
      <c r="AM24" s="466">
        <v>624390</v>
      </c>
      <c r="AN24" s="467"/>
      <c r="AO24" s="467"/>
      <c r="AP24" s="467"/>
      <c r="AQ24" s="467"/>
      <c r="AR24" s="506"/>
      <c r="AS24" s="466">
        <v>3202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8907561</v>
      </c>
      <c r="BO24" s="416"/>
      <c r="BP24" s="416"/>
      <c r="BQ24" s="416"/>
      <c r="BR24" s="416"/>
      <c r="BS24" s="416"/>
      <c r="BT24" s="416"/>
      <c r="BU24" s="417"/>
      <c r="BV24" s="415">
        <v>8917121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6120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748477</v>
      </c>
      <c r="BO25" s="379"/>
      <c r="BP25" s="379"/>
      <c r="BQ25" s="379"/>
      <c r="BR25" s="379"/>
      <c r="BS25" s="379"/>
      <c r="BT25" s="379"/>
      <c r="BU25" s="380"/>
      <c r="BV25" s="378">
        <v>710707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5740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3240</v>
      </c>
      <c r="R27" s="467"/>
      <c r="S27" s="467"/>
      <c r="T27" s="467"/>
      <c r="U27" s="467"/>
      <c r="V27" s="506"/>
      <c r="W27" s="561"/>
      <c r="X27" s="549"/>
      <c r="Y27" s="550"/>
      <c r="Z27" s="465" t="s">
        <v>161</v>
      </c>
      <c r="AA27" s="445"/>
      <c r="AB27" s="445"/>
      <c r="AC27" s="445"/>
      <c r="AD27" s="445"/>
      <c r="AE27" s="445"/>
      <c r="AF27" s="445"/>
      <c r="AG27" s="446"/>
      <c r="AH27" s="466">
        <v>16</v>
      </c>
      <c r="AI27" s="467"/>
      <c r="AJ27" s="467"/>
      <c r="AK27" s="467"/>
      <c r="AL27" s="506"/>
      <c r="AM27" s="466">
        <v>53604</v>
      </c>
      <c r="AN27" s="467"/>
      <c r="AO27" s="467"/>
      <c r="AP27" s="467"/>
      <c r="AQ27" s="467"/>
      <c r="AR27" s="506"/>
      <c r="AS27" s="466">
        <v>3350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219204</v>
      </c>
      <c r="BO27" s="585"/>
      <c r="BP27" s="585"/>
      <c r="BQ27" s="585"/>
      <c r="BR27" s="585"/>
      <c r="BS27" s="585"/>
      <c r="BT27" s="585"/>
      <c r="BU27" s="586"/>
      <c r="BV27" s="584">
        <v>219076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2660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1561282</v>
      </c>
      <c r="BO28" s="379"/>
      <c r="BP28" s="379"/>
      <c r="BQ28" s="379"/>
      <c r="BR28" s="379"/>
      <c r="BS28" s="379"/>
      <c r="BT28" s="379"/>
      <c r="BU28" s="380"/>
      <c r="BV28" s="378">
        <v>1975842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14</v>
      </c>
      <c r="M29" s="467"/>
      <c r="N29" s="467"/>
      <c r="O29" s="467"/>
      <c r="P29" s="506"/>
      <c r="Q29" s="466">
        <v>2420</v>
      </c>
      <c r="R29" s="467"/>
      <c r="S29" s="467"/>
      <c r="T29" s="467"/>
      <c r="U29" s="467"/>
      <c r="V29" s="506"/>
      <c r="W29" s="562"/>
      <c r="X29" s="563"/>
      <c r="Y29" s="564"/>
      <c r="Z29" s="465" t="s">
        <v>168</v>
      </c>
      <c r="AA29" s="445"/>
      <c r="AB29" s="445"/>
      <c r="AC29" s="445"/>
      <c r="AD29" s="445"/>
      <c r="AE29" s="445"/>
      <c r="AF29" s="445"/>
      <c r="AG29" s="446"/>
      <c r="AH29" s="466">
        <v>211</v>
      </c>
      <c r="AI29" s="467"/>
      <c r="AJ29" s="467"/>
      <c r="AK29" s="467"/>
      <c r="AL29" s="506"/>
      <c r="AM29" s="466">
        <v>677994</v>
      </c>
      <c r="AN29" s="467"/>
      <c r="AO29" s="467"/>
      <c r="AP29" s="467"/>
      <c r="AQ29" s="467"/>
      <c r="AR29" s="506"/>
      <c r="AS29" s="466">
        <v>3213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399566</v>
      </c>
      <c r="BO29" s="416"/>
      <c r="BP29" s="416"/>
      <c r="BQ29" s="416"/>
      <c r="BR29" s="416"/>
      <c r="BS29" s="416"/>
      <c r="BT29" s="416"/>
      <c r="BU29" s="417"/>
      <c r="BV29" s="415">
        <v>399240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766934</v>
      </c>
      <c r="BO30" s="585"/>
      <c r="BP30" s="585"/>
      <c r="BQ30" s="585"/>
      <c r="BR30" s="585"/>
      <c r="BS30" s="585"/>
      <c r="BT30" s="585"/>
      <c r="BU30" s="586"/>
      <c r="BV30" s="584">
        <v>931955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群馬県市町村会館管理組合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玉村町農業公社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群馬県市町村総合事務組合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玉村町文化振興財団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群馬県後期高齢者医療広域連合（一般会計）</v>
      </c>
      <c r="BZ36" s="597"/>
      <c r="CA36" s="597"/>
      <c r="CB36" s="597"/>
      <c r="CC36" s="597"/>
      <c r="CD36" s="597"/>
      <c r="CE36" s="597"/>
      <c r="CF36" s="597"/>
      <c r="CG36" s="597"/>
      <c r="CH36" s="597"/>
      <c r="CI36" s="597"/>
      <c r="CJ36" s="597"/>
      <c r="CK36" s="597"/>
      <c r="CL36" s="597"/>
      <c r="CM36" s="597"/>
      <c r="CN36" s="165"/>
      <c r="CO36" s="596">
        <f t="shared" si="3"/>
        <v>15</v>
      </c>
      <c r="CP36" s="596"/>
      <c r="CQ36" s="597" t="str">
        <f>IF('各会計、関係団体の財政状況及び健全化判断比率'!BS9="","",'各会計、関係団体の財政状況及び健全化判断比率'!BS9)</f>
        <v>玉村町土地開発公社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介護予防サービス事業特別会計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群馬県後期高齢者医療広域連合（事業会計）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528</v>
      </c>
      <c r="D34" s="1181"/>
      <c r="E34" s="1182"/>
      <c r="F34" s="32">
        <v>6.8</v>
      </c>
      <c r="G34" s="33">
        <v>6.51</v>
      </c>
      <c r="H34" s="33">
        <v>5.66</v>
      </c>
      <c r="I34" s="33">
        <v>6.26</v>
      </c>
      <c r="J34" s="34">
        <v>7.5</v>
      </c>
      <c r="K34" s="22"/>
      <c r="L34" s="22"/>
      <c r="M34" s="22"/>
      <c r="N34" s="22"/>
      <c r="O34" s="22"/>
      <c r="P34" s="22"/>
    </row>
    <row r="35" spans="1:16" ht="39" customHeight="1">
      <c r="A35" s="22"/>
      <c r="B35" s="35"/>
      <c r="C35" s="1175" t="s">
        <v>529</v>
      </c>
      <c r="D35" s="1176"/>
      <c r="E35" s="1177"/>
      <c r="F35" s="36">
        <v>4.33</v>
      </c>
      <c r="G35" s="37">
        <v>5.35</v>
      </c>
      <c r="H35" s="37">
        <v>5.68</v>
      </c>
      <c r="I35" s="37">
        <v>6.57</v>
      </c>
      <c r="J35" s="38">
        <v>7.31</v>
      </c>
      <c r="K35" s="22"/>
      <c r="L35" s="22"/>
      <c r="M35" s="22"/>
      <c r="N35" s="22"/>
      <c r="O35" s="22"/>
      <c r="P35" s="22"/>
    </row>
    <row r="36" spans="1:16" ht="39" customHeight="1">
      <c r="A36" s="22"/>
      <c r="B36" s="35"/>
      <c r="C36" s="1175" t="s">
        <v>530</v>
      </c>
      <c r="D36" s="1176"/>
      <c r="E36" s="1177"/>
      <c r="F36" s="36">
        <v>0.56000000000000005</v>
      </c>
      <c r="G36" s="37">
        <v>0.61</v>
      </c>
      <c r="H36" s="37">
        <v>0.47</v>
      </c>
      <c r="I36" s="37">
        <v>0.76</v>
      </c>
      <c r="J36" s="38">
        <v>2.02</v>
      </c>
      <c r="K36" s="22"/>
      <c r="L36" s="22"/>
      <c r="M36" s="22"/>
      <c r="N36" s="22"/>
      <c r="O36" s="22"/>
      <c r="P36" s="22"/>
    </row>
    <row r="37" spans="1:16" ht="39" customHeight="1">
      <c r="A37" s="22"/>
      <c r="B37" s="35"/>
      <c r="C37" s="1175" t="s">
        <v>531</v>
      </c>
      <c r="D37" s="1176"/>
      <c r="E37" s="1177"/>
      <c r="F37" s="36">
        <v>3.61</v>
      </c>
      <c r="G37" s="37">
        <v>2.21</v>
      </c>
      <c r="H37" s="37">
        <v>1.19</v>
      </c>
      <c r="I37" s="37">
        <v>0.03</v>
      </c>
      <c r="J37" s="38">
        <v>1.1399999999999999</v>
      </c>
      <c r="K37" s="22"/>
      <c r="L37" s="22"/>
      <c r="M37" s="22"/>
      <c r="N37" s="22"/>
      <c r="O37" s="22"/>
      <c r="P37" s="22"/>
    </row>
    <row r="38" spans="1:16" ht="39" customHeight="1">
      <c r="A38" s="22"/>
      <c r="B38" s="35"/>
      <c r="C38" s="1175" t="s">
        <v>532</v>
      </c>
      <c r="D38" s="1176"/>
      <c r="E38" s="1177"/>
      <c r="F38" s="36">
        <v>0.27</v>
      </c>
      <c r="G38" s="37">
        <v>0.26</v>
      </c>
      <c r="H38" s="37">
        <v>0.42</v>
      </c>
      <c r="I38" s="37">
        <v>0.41</v>
      </c>
      <c r="J38" s="38">
        <v>0.56000000000000005</v>
      </c>
      <c r="K38" s="22"/>
      <c r="L38" s="22"/>
      <c r="M38" s="22"/>
      <c r="N38" s="22"/>
      <c r="O38" s="22"/>
      <c r="P38" s="22"/>
    </row>
    <row r="39" spans="1:16" ht="39" customHeight="1">
      <c r="A39" s="22"/>
      <c r="B39" s="35"/>
      <c r="C39" s="1175" t="s">
        <v>533</v>
      </c>
      <c r="D39" s="1176"/>
      <c r="E39" s="1177"/>
      <c r="F39" s="36">
        <v>0.01</v>
      </c>
      <c r="G39" s="37">
        <v>0.02</v>
      </c>
      <c r="H39" s="37">
        <v>0.01</v>
      </c>
      <c r="I39" s="37">
        <v>0.01</v>
      </c>
      <c r="J39" s="38">
        <v>0.01</v>
      </c>
      <c r="K39" s="22"/>
      <c r="L39" s="22"/>
      <c r="M39" s="22"/>
      <c r="N39" s="22"/>
      <c r="O39" s="22"/>
      <c r="P39" s="22"/>
    </row>
    <row r="40" spans="1:16" ht="39" customHeight="1">
      <c r="A40" s="22"/>
      <c r="B40" s="35"/>
      <c r="C40" s="1175" t="s">
        <v>534</v>
      </c>
      <c r="D40" s="1176"/>
      <c r="E40" s="1177"/>
      <c r="F40" s="36">
        <v>0</v>
      </c>
      <c r="G40" s="37">
        <v>0</v>
      </c>
      <c r="H40" s="37">
        <v>0</v>
      </c>
      <c r="I40" s="37">
        <v>0</v>
      </c>
      <c r="J40" s="38">
        <v>0</v>
      </c>
      <c r="K40" s="22"/>
      <c r="L40" s="22"/>
      <c r="M40" s="22"/>
      <c r="N40" s="22"/>
      <c r="O40" s="22"/>
      <c r="P40" s="22"/>
    </row>
    <row r="41" spans="1:16" ht="39" customHeight="1">
      <c r="A41" s="22"/>
      <c r="B41" s="35"/>
      <c r="C41" s="1175" t="s">
        <v>535</v>
      </c>
      <c r="D41" s="1176"/>
      <c r="E41" s="1177"/>
      <c r="F41" s="36" t="s">
        <v>479</v>
      </c>
      <c r="G41" s="37" t="s">
        <v>479</v>
      </c>
      <c r="H41" s="37" t="s">
        <v>479</v>
      </c>
      <c r="I41" s="37">
        <v>0</v>
      </c>
      <c r="J41" s="38">
        <v>0</v>
      </c>
      <c r="K41" s="22"/>
      <c r="L41" s="22"/>
      <c r="M41" s="22"/>
      <c r="N41" s="22"/>
      <c r="O41" s="22"/>
      <c r="P41" s="22"/>
    </row>
    <row r="42" spans="1:16" ht="39" customHeight="1">
      <c r="A42" s="22"/>
      <c r="B42" s="39"/>
      <c r="C42" s="1175" t="s">
        <v>536</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537</v>
      </c>
      <c r="D43" s="1179"/>
      <c r="E43" s="118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tabColor rgb="FFFFFF00"/>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942</v>
      </c>
      <c r="L45" s="60">
        <v>883</v>
      </c>
      <c r="M45" s="60">
        <v>927</v>
      </c>
      <c r="N45" s="60">
        <v>963</v>
      </c>
      <c r="O45" s="61">
        <v>892</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274</v>
      </c>
      <c r="L48" s="64">
        <v>269</v>
      </c>
      <c r="M48" s="64">
        <v>284</v>
      </c>
      <c r="N48" s="64">
        <v>262</v>
      </c>
      <c r="O48" s="65">
        <v>267</v>
      </c>
      <c r="P48" s="48"/>
      <c r="Q48" s="48"/>
      <c r="R48" s="48"/>
      <c r="S48" s="48"/>
      <c r="T48" s="48"/>
      <c r="U48" s="48"/>
    </row>
    <row r="49" spans="1:21" ht="30.75" customHeight="1">
      <c r="A49" s="48"/>
      <c r="B49" s="1193"/>
      <c r="C49" s="1194"/>
      <c r="D49" s="62"/>
      <c r="E49" s="1185" t="s">
        <v>16</v>
      </c>
      <c r="F49" s="1185"/>
      <c r="G49" s="1185"/>
      <c r="H49" s="1185"/>
      <c r="I49" s="1185"/>
      <c r="J49" s="1186"/>
      <c r="K49" s="63" t="s">
        <v>479</v>
      </c>
      <c r="L49" s="64" t="s">
        <v>479</v>
      </c>
      <c r="M49" s="64" t="s">
        <v>479</v>
      </c>
      <c r="N49" s="64" t="s">
        <v>479</v>
      </c>
      <c r="O49" s="65" t="s">
        <v>479</v>
      </c>
      <c r="P49" s="48"/>
      <c r="Q49" s="48"/>
      <c r="R49" s="48"/>
      <c r="S49" s="48"/>
      <c r="T49" s="48"/>
      <c r="U49" s="48"/>
    </row>
    <row r="50" spans="1:21" ht="30.75" customHeight="1">
      <c r="A50" s="48"/>
      <c r="B50" s="1193"/>
      <c r="C50" s="1194"/>
      <c r="D50" s="62"/>
      <c r="E50" s="1185" t="s">
        <v>17</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910</v>
      </c>
      <c r="L52" s="64">
        <v>931</v>
      </c>
      <c r="M52" s="64">
        <v>968</v>
      </c>
      <c r="N52" s="64">
        <v>1013</v>
      </c>
      <c r="O52" s="65">
        <v>939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306</v>
      </c>
      <c r="L53" s="69">
        <v>221</v>
      </c>
      <c r="M53" s="69">
        <v>243</v>
      </c>
      <c r="N53" s="69">
        <v>212</v>
      </c>
      <c r="O53" s="70">
        <v>220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tabColor rgb="FFFFFF00"/>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99" t="s">
        <v>24</v>
      </c>
      <c r="C41" s="1200"/>
      <c r="D41" s="81"/>
      <c r="E41" s="1205" t="s">
        <v>25</v>
      </c>
      <c r="F41" s="1205"/>
      <c r="G41" s="1205"/>
      <c r="H41" s="1206"/>
      <c r="I41" s="82">
        <v>9587</v>
      </c>
      <c r="J41" s="83">
        <v>9645</v>
      </c>
      <c r="K41" s="83">
        <v>9636</v>
      </c>
      <c r="L41" s="83">
        <v>9785</v>
      </c>
      <c r="M41" s="84">
        <v>10434</v>
      </c>
    </row>
    <row r="42" spans="2:13" ht="27.75" customHeight="1">
      <c r="B42" s="1201"/>
      <c r="C42" s="1202"/>
      <c r="D42" s="85"/>
      <c r="E42" s="1207" t="s">
        <v>26</v>
      </c>
      <c r="F42" s="1207"/>
      <c r="G42" s="1207"/>
      <c r="H42" s="1208"/>
      <c r="I42" s="86" t="s">
        <v>479</v>
      </c>
      <c r="J42" s="87" t="s">
        <v>479</v>
      </c>
      <c r="K42" s="87" t="s">
        <v>479</v>
      </c>
      <c r="L42" s="87" t="s">
        <v>479</v>
      </c>
      <c r="M42" s="88" t="s">
        <v>479</v>
      </c>
    </row>
    <row r="43" spans="2:13" ht="27.75" customHeight="1">
      <c r="B43" s="1201"/>
      <c r="C43" s="1202"/>
      <c r="D43" s="85"/>
      <c r="E43" s="1207" t="s">
        <v>27</v>
      </c>
      <c r="F43" s="1207"/>
      <c r="G43" s="1207"/>
      <c r="H43" s="1208"/>
      <c r="I43" s="86">
        <v>4996</v>
      </c>
      <c r="J43" s="87">
        <v>5018</v>
      </c>
      <c r="K43" s="87">
        <v>5191</v>
      </c>
      <c r="L43" s="87">
        <v>5132</v>
      </c>
      <c r="M43" s="88">
        <v>5119</v>
      </c>
    </row>
    <row r="44" spans="2:13" ht="27.75" customHeight="1">
      <c r="B44" s="1201"/>
      <c r="C44" s="1202"/>
      <c r="D44" s="85"/>
      <c r="E44" s="1207" t="s">
        <v>28</v>
      </c>
      <c r="F44" s="1207"/>
      <c r="G44" s="1207"/>
      <c r="H44" s="1208"/>
      <c r="I44" s="86" t="s">
        <v>479</v>
      </c>
      <c r="J44" s="87" t="s">
        <v>479</v>
      </c>
      <c r="K44" s="87" t="s">
        <v>479</v>
      </c>
      <c r="L44" s="87" t="s">
        <v>479</v>
      </c>
      <c r="M44" s="88" t="s">
        <v>479</v>
      </c>
    </row>
    <row r="45" spans="2:13" ht="27.75" customHeight="1">
      <c r="B45" s="1201"/>
      <c r="C45" s="1202"/>
      <c r="D45" s="85"/>
      <c r="E45" s="1207" t="s">
        <v>29</v>
      </c>
      <c r="F45" s="1207"/>
      <c r="G45" s="1207"/>
      <c r="H45" s="1208"/>
      <c r="I45" s="86" t="s">
        <v>479</v>
      </c>
      <c r="J45" s="87" t="s">
        <v>479</v>
      </c>
      <c r="K45" s="87" t="s">
        <v>479</v>
      </c>
      <c r="L45" s="87" t="s">
        <v>479</v>
      </c>
      <c r="M45" s="88" t="s">
        <v>479</v>
      </c>
    </row>
    <row r="46" spans="2:13" ht="27.75" customHeight="1">
      <c r="B46" s="1201"/>
      <c r="C46" s="1202"/>
      <c r="D46" s="85"/>
      <c r="E46" s="1207" t="s">
        <v>30</v>
      </c>
      <c r="F46" s="1207"/>
      <c r="G46" s="1207"/>
      <c r="H46" s="1208"/>
      <c r="I46" s="86">
        <v>2</v>
      </c>
      <c r="J46" s="87">
        <v>28</v>
      </c>
      <c r="K46" s="87">
        <v>18</v>
      </c>
      <c r="L46" s="87">
        <v>11</v>
      </c>
      <c r="M46" s="88">
        <v>13</v>
      </c>
    </row>
    <row r="47" spans="2:13" ht="27.75" customHeight="1">
      <c r="B47" s="1201"/>
      <c r="C47" s="1202"/>
      <c r="D47" s="85"/>
      <c r="E47" s="1207" t="s">
        <v>31</v>
      </c>
      <c r="F47" s="1207"/>
      <c r="G47" s="1207"/>
      <c r="H47" s="1208"/>
      <c r="I47" s="86" t="s">
        <v>479</v>
      </c>
      <c r="J47" s="87" t="s">
        <v>479</v>
      </c>
      <c r="K47" s="87" t="s">
        <v>479</v>
      </c>
      <c r="L47" s="87" t="s">
        <v>479</v>
      </c>
      <c r="M47" s="88" t="s">
        <v>479</v>
      </c>
    </row>
    <row r="48" spans="2:13" ht="27.75" customHeight="1">
      <c r="B48" s="1203"/>
      <c r="C48" s="1204"/>
      <c r="D48" s="85"/>
      <c r="E48" s="1207" t="s">
        <v>32</v>
      </c>
      <c r="F48" s="1207"/>
      <c r="G48" s="1207"/>
      <c r="H48" s="1208"/>
      <c r="I48" s="86" t="s">
        <v>479</v>
      </c>
      <c r="J48" s="87" t="s">
        <v>479</v>
      </c>
      <c r="K48" s="87" t="s">
        <v>479</v>
      </c>
      <c r="L48" s="87" t="s">
        <v>479</v>
      </c>
      <c r="M48" s="88" t="s">
        <v>479</v>
      </c>
    </row>
    <row r="49" spans="2:13" ht="27.75" customHeight="1">
      <c r="B49" s="1209" t="s">
        <v>33</v>
      </c>
      <c r="C49" s="1210"/>
      <c r="D49" s="89"/>
      <c r="E49" s="1207" t="s">
        <v>34</v>
      </c>
      <c r="F49" s="1207"/>
      <c r="G49" s="1207"/>
      <c r="H49" s="1208"/>
      <c r="I49" s="86">
        <v>4772</v>
      </c>
      <c r="J49" s="87">
        <v>4756</v>
      </c>
      <c r="K49" s="87">
        <v>4745</v>
      </c>
      <c r="L49" s="87">
        <v>3527</v>
      </c>
      <c r="M49" s="88">
        <v>2738</v>
      </c>
    </row>
    <row r="50" spans="2:13" ht="27.75" customHeight="1">
      <c r="B50" s="1201"/>
      <c r="C50" s="1202"/>
      <c r="D50" s="85"/>
      <c r="E50" s="1207" t="s">
        <v>35</v>
      </c>
      <c r="F50" s="1207"/>
      <c r="G50" s="1207"/>
      <c r="H50" s="1208"/>
      <c r="I50" s="86">
        <v>1123</v>
      </c>
      <c r="J50" s="87">
        <v>1130</v>
      </c>
      <c r="K50" s="87">
        <v>1118</v>
      </c>
      <c r="L50" s="87">
        <v>1032</v>
      </c>
      <c r="M50" s="88">
        <v>916</v>
      </c>
    </row>
    <row r="51" spans="2:13" ht="27.75" customHeight="1">
      <c r="B51" s="1203"/>
      <c r="C51" s="1204"/>
      <c r="D51" s="85"/>
      <c r="E51" s="1207" t="s">
        <v>36</v>
      </c>
      <c r="F51" s="1207"/>
      <c r="G51" s="1207"/>
      <c r="H51" s="1208"/>
      <c r="I51" s="86">
        <v>10691</v>
      </c>
      <c r="J51" s="87">
        <v>10940</v>
      </c>
      <c r="K51" s="87">
        <v>11112</v>
      </c>
      <c r="L51" s="87">
        <v>11336</v>
      </c>
      <c r="M51" s="88">
        <v>11712</v>
      </c>
    </row>
    <row r="52" spans="2:13" ht="27.75" customHeight="1" thickBot="1">
      <c r="B52" s="1211" t="s">
        <v>37</v>
      </c>
      <c r="C52" s="1212"/>
      <c r="D52" s="90"/>
      <c r="E52" s="1213" t="s">
        <v>38</v>
      </c>
      <c r="F52" s="1213"/>
      <c r="G52" s="1213"/>
      <c r="H52" s="1214"/>
      <c r="I52" s="91">
        <v>-2001</v>
      </c>
      <c r="J52" s="92">
        <v>-2134</v>
      </c>
      <c r="K52" s="92">
        <v>-2130</v>
      </c>
      <c r="L52" s="92">
        <v>-968</v>
      </c>
      <c r="M52" s="93">
        <v>200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8"/>
      <c r="H50" s="1239"/>
      <c r="I50" s="1239"/>
      <c r="J50" s="1240"/>
      <c r="K50" s="354" t="s">
        <v>519</v>
      </c>
      <c r="L50" s="354" t="s">
        <v>520</v>
      </c>
      <c r="M50" s="354" t="s">
        <v>521</v>
      </c>
      <c r="N50" s="354" t="s">
        <v>522</v>
      </c>
      <c r="O50" s="354" t="s">
        <v>523</v>
      </c>
    </row>
    <row r="51" spans="1:17">
      <c r="B51" s="248"/>
      <c r="C51" s="244"/>
      <c r="D51" s="244"/>
      <c r="E51" s="244"/>
      <c r="F51" s="244"/>
      <c r="G51" s="1241" t="s">
        <v>551</v>
      </c>
      <c r="H51" s="1242"/>
      <c r="I51" s="1247" t="s">
        <v>552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554</v>
      </c>
      <c r="H55" s="1222"/>
      <c r="I55" s="1227" t="s">
        <v>552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553</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9" t="s">
        <v>558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8"/>
      <c r="H72" s="1239"/>
      <c r="I72" s="1239"/>
      <c r="J72" s="1240"/>
      <c r="K72" s="354" t="s">
        <v>519</v>
      </c>
      <c r="L72" s="354" t="s">
        <v>520</v>
      </c>
      <c r="M72" s="354" t="s">
        <v>521</v>
      </c>
      <c r="N72" s="354" t="s">
        <v>522</v>
      </c>
      <c r="O72" s="354" t="s">
        <v>523</v>
      </c>
    </row>
    <row r="73" spans="2:30">
      <c r="B73" s="248"/>
      <c r="C73" s="244"/>
      <c r="D73" s="244"/>
      <c r="E73" s="244"/>
      <c r="F73" s="244"/>
      <c r="G73" s="1241" t="s">
        <v>551</v>
      </c>
      <c r="H73" s="1242"/>
      <c r="I73" s="1247" t="s">
        <v>552</v>
      </c>
      <c r="J73" s="1247"/>
      <c r="K73" s="1228"/>
      <c r="L73" s="1228"/>
      <c r="M73" s="1215"/>
      <c r="N73" s="1215"/>
      <c r="O73" s="1215">
        <v>3.2</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557</v>
      </c>
      <c r="J75" s="1227"/>
      <c r="K75" s="1219">
        <v>5.9</v>
      </c>
      <c r="L75" s="1219">
        <v>4.9000000000000004</v>
      </c>
      <c r="M75" s="1219">
        <v>4.2</v>
      </c>
      <c r="N75" s="1219">
        <v>3.7</v>
      </c>
      <c r="O75" s="1219">
        <v>3.7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554</v>
      </c>
      <c r="H77" s="1222"/>
      <c r="I77" s="1227" t="s">
        <v>552</v>
      </c>
      <c r="J77" s="1227"/>
      <c r="K77" s="1228">
        <v>40.200000000000003</v>
      </c>
      <c r="L77" s="1228">
        <v>30.7</v>
      </c>
      <c r="M77" s="1215">
        <v>22.3</v>
      </c>
      <c r="N77" s="1215">
        <v>20.3</v>
      </c>
      <c r="O77" s="1215">
        <v>13</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557</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28011</v>
      </c>
      <c r="E3" s="116"/>
      <c r="F3" s="117">
        <v>42839</v>
      </c>
      <c r="G3" s="118"/>
      <c r="H3" s="119"/>
    </row>
    <row r="4" spans="1:8">
      <c r="A4" s="120"/>
      <c r="B4" s="121"/>
      <c r="C4" s="122"/>
      <c r="D4" s="123">
        <v>16682</v>
      </c>
      <c r="E4" s="124"/>
      <c r="F4" s="125">
        <v>22027</v>
      </c>
      <c r="G4" s="126"/>
      <c r="H4" s="127"/>
    </row>
    <row r="5" spans="1:8">
      <c r="A5" s="108" t="s">
        <v>513</v>
      </c>
      <c r="B5" s="113"/>
      <c r="C5" s="114"/>
      <c r="D5" s="115">
        <v>59700</v>
      </c>
      <c r="E5" s="116"/>
      <c r="F5" s="117">
        <v>46819</v>
      </c>
      <c r="G5" s="118"/>
      <c r="H5" s="119"/>
    </row>
    <row r="6" spans="1:8">
      <c r="A6" s="120"/>
      <c r="B6" s="121"/>
      <c r="C6" s="122"/>
      <c r="D6" s="123">
        <v>21399</v>
      </c>
      <c r="E6" s="124"/>
      <c r="F6" s="125">
        <v>24121</v>
      </c>
      <c r="G6" s="126"/>
      <c r="H6" s="127"/>
    </row>
    <row r="7" spans="1:8">
      <c r="A7" s="108" t="s">
        <v>514</v>
      </c>
      <c r="B7" s="113"/>
      <c r="C7" s="114"/>
      <c r="D7" s="115">
        <v>24885</v>
      </c>
      <c r="E7" s="116"/>
      <c r="F7" s="117">
        <v>53270</v>
      </c>
      <c r="G7" s="118"/>
      <c r="H7" s="119"/>
    </row>
    <row r="8" spans="1:8">
      <c r="A8" s="120"/>
      <c r="B8" s="121"/>
      <c r="C8" s="122"/>
      <c r="D8" s="123">
        <v>15394</v>
      </c>
      <c r="E8" s="124"/>
      <c r="F8" s="125">
        <v>24316</v>
      </c>
      <c r="G8" s="126"/>
      <c r="H8" s="127"/>
    </row>
    <row r="9" spans="1:8">
      <c r="A9" s="108" t="s">
        <v>515</v>
      </c>
      <c r="B9" s="113"/>
      <c r="C9" s="114"/>
      <c r="D9" s="115">
        <v>40255</v>
      </c>
      <c r="E9" s="116"/>
      <c r="F9" s="117">
        <v>53292</v>
      </c>
      <c r="G9" s="118"/>
      <c r="H9" s="119"/>
    </row>
    <row r="10" spans="1:8">
      <c r="A10" s="120"/>
      <c r="B10" s="121"/>
      <c r="C10" s="122"/>
      <c r="D10" s="123">
        <v>24159</v>
      </c>
      <c r="E10" s="124"/>
      <c r="F10" s="125">
        <v>28900</v>
      </c>
      <c r="G10" s="126"/>
      <c r="H10" s="127"/>
    </row>
    <row r="11" spans="1:8">
      <c r="A11" s="108" t="s">
        <v>516</v>
      </c>
      <c r="B11" s="113"/>
      <c r="C11" s="114"/>
      <c r="D11" s="115">
        <v>59234</v>
      </c>
      <c r="E11" s="116"/>
      <c r="F11" s="117">
        <v>49919</v>
      </c>
      <c r="G11" s="118"/>
      <c r="H11" s="119"/>
    </row>
    <row r="12" spans="1:8">
      <c r="A12" s="120"/>
      <c r="B12" s="121"/>
      <c r="C12" s="128"/>
      <c r="D12" s="123">
        <v>39169</v>
      </c>
      <c r="E12" s="124"/>
      <c r="F12" s="125">
        <v>26398</v>
      </c>
      <c r="G12" s="126"/>
      <c r="H12" s="127"/>
    </row>
    <row r="13" spans="1:8">
      <c r="A13" s="108"/>
      <c r="B13" s="113"/>
      <c r="C13" s="129"/>
      <c r="D13" s="130">
        <v>42417</v>
      </c>
      <c r="E13" s="131"/>
      <c r="F13" s="132">
        <v>49228</v>
      </c>
      <c r="G13" s="133"/>
      <c r="H13" s="119"/>
    </row>
    <row r="14" spans="1:8">
      <c r="A14" s="120"/>
      <c r="B14" s="121"/>
      <c r="C14" s="122"/>
      <c r="D14" s="123">
        <v>23361</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6.8</v>
      </c>
      <c r="C19" s="134">
        <f>ROUND(VALUE(SUBSTITUTE(実質収支比率等に係る経年分析!G$48,"▲","-")),2)</f>
        <v>6.51</v>
      </c>
      <c r="D19" s="134">
        <f>ROUND(VALUE(SUBSTITUTE(実質収支比率等に係る経年分析!H$48,"▲","-")),2)</f>
        <v>5.66</v>
      </c>
      <c r="E19" s="134">
        <f>ROUND(VALUE(SUBSTITUTE(実質収支比率等に係る経年分析!I$48,"▲","-")),2)</f>
        <v>6.26</v>
      </c>
      <c r="F19" s="134">
        <f>ROUND(VALUE(SUBSTITUTE(実質収支比率等に係る経年分析!J$48,"▲","-")),2)</f>
        <v>7.5</v>
      </c>
    </row>
    <row r="20" spans="1:11">
      <c r="A20" s="134" t="s">
        <v>43</v>
      </c>
      <c r="B20" s="134">
        <f>ROUND(VALUE(SUBSTITUTE(実質収支比率等に係る経年分析!F$47,"▲","-")),2)</f>
        <v>46.05</v>
      </c>
      <c r="C20" s="134">
        <f>ROUND(VALUE(SUBSTITUTE(実質収支比率等に係る経年分析!G$47,"▲","-")),2)</f>
        <v>45.65</v>
      </c>
      <c r="D20" s="134">
        <f>ROUND(VALUE(SUBSTITUTE(実質収支比率等に係る経年分析!H$47,"▲","-")),2)</f>
        <v>45.69</v>
      </c>
      <c r="E20" s="134">
        <f>ROUND(VALUE(SUBSTITUTE(実質収支比率等に係る経年分析!I$47,"▲","-")),2)</f>
        <v>28.57</v>
      </c>
      <c r="F20" s="134">
        <f>ROUND(VALUE(SUBSTITUTE(実質収支比率等に係る経年分析!J$47,"▲","-")),2)</f>
        <v>22.29</v>
      </c>
    </row>
    <row r="21" spans="1:11">
      <c r="A21" s="134" t="s">
        <v>44</v>
      </c>
      <c r="B21" s="134">
        <f>IF(ISNUMBER(VALUE(SUBSTITUTE(実質収支比率等に係る経年分析!F$49,"▲","-"))),ROUND(VALUE(SUBSTITUTE(実質収支比率等に係る経年分析!F$49,"▲","-")),2),NA())</f>
        <v>2.0299999999999998</v>
      </c>
      <c r="C21" s="134">
        <f>IF(ISNUMBER(VALUE(SUBSTITUTE(実質収支比率等に係る経年分析!G$49,"▲","-"))),ROUND(VALUE(SUBSTITUTE(実質収支比率等に係る経年分析!G$49,"▲","-")),2),NA())</f>
        <v>-3.84</v>
      </c>
      <c r="D21" s="134">
        <f>IF(ISNUMBER(VALUE(SUBSTITUTE(実質収支比率等に係る経年分析!H$49,"▲","-"))),ROUND(VALUE(SUBSTITUTE(実質収支比率等に係る経年分析!H$49,"▲","-")),2),NA())</f>
        <v>-3.63</v>
      </c>
      <c r="E21" s="134">
        <f>IF(ISNUMBER(VALUE(SUBSTITUTE(実質収支比率等に係る経年分析!I$49,"▲","-"))),ROUND(VALUE(SUBSTITUTE(実質収支比率等に係る経年分析!I$49,"▲","-")),2),NA())</f>
        <v>-19.63</v>
      </c>
      <c r="F21" s="134">
        <f>IF(ISNUMBER(VALUE(SUBSTITUTE(実質収支比率等に係る経年分析!J$49,"▲","-"))),ROUND(VALUE(SUBSTITUTE(実質収支比率等に係る経年分析!J$49,"▲","-")),2),NA())</f>
        <v>-8.0299999999999994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介護予防サービス事業特別会計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1.1399999999999999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910</v>
      </c>
      <c r="E42" s="136"/>
      <c r="F42" s="136"/>
      <c r="G42" s="136">
        <f>'実質公債費比率（分子）の構造'!L$52</f>
        <v>931</v>
      </c>
      <c r="H42" s="136"/>
      <c r="I42" s="136"/>
      <c r="J42" s="136">
        <f>'実質公債費比率（分子）の構造'!M$52</f>
        <v>968</v>
      </c>
      <c r="K42" s="136"/>
      <c r="L42" s="136"/>
      <c r="M42" s="136">
        <f>'実質公債費比率（分子）の構造'!N$52</f>
        <v>1013</v>
      </c>
      <c r="N42" s="136"/>
      <c r="O42" s="136"/>
      <c r="P42" s="136">
        <f>'実質公債費比率（分子）の構造'!O$52</f>
        <v>939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274</v>
      </c>
      <c r="C46" s="136"/>
      <c r="D46" s="136"/>
      <c r="E46" s="136">
        <f>'実質公債費比率（分子）の構造'!L$48</f>
        <v>269</v>
      </c>
      <c r="F46" s="136"/>
      <c r="G46" s="136"/>
      <c r="H46" s="136">
        <f>'実質公債費比率（分子）の構造'!M$48</f>
        <v>284</v>
      </c>
      <c r="I46" s="136"/>
      <c r="J46" s="136"/>
      <c r="K46" s="136">
        <f>'実質公債費比率（分子）の構造'!N$48</f>
        <v>262</v>
      </c>
      <c r="L46" s="136"/>
      <c r="M46" s="136"/>
      <c r="N46" s="136">
        <f>'実質公債費比率（分子）の構造'!O$48</f>
        <v>267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942</v>
      </c>
      <c r="C49" s="136"/>
      <c r="D49" s="136"/>
      <c r="E49" s="136">
        <f>'実質公債費比率（分子）の構造'!L$45</f>
        <v>883</v>
      </c>
      <c r="F49" s="136"/>
      <c r="G49" s="136"/>
      <c r="H49" s="136">
        <f>'実質公債費比率（分子）の構造'!M$45</f>
        <v>927</v>
      </c>
      <c r="I49" s="136"/>
      <c r="J49" s="136"/>
      <c r="K49" s="136">
        <f>'実質公債費比率（分子）の構造'!N$45</f>
        <v>963</v>
      </c>
      <c r="L49" s="136"/>
      <c r="M49" s="136"/>
      <c r="N49" s="136">
        <f>'実質公債費比率（分子）の構造'!O$45</f>
        <v>892</v>
      </c>
      <c r="O49" s="136"/>
      <c r="P49" s="136"/>
    </row>
    <row r="50" spans="1:16">
      <c r="A50" s="136" t="s">
        <v>59</v>
      </c>
      <c r="B50" s="136" t="e">
        <f>NA()</f>
        <v>#N/A</v>
      </c>
      <c r="C50" s="136">
        <f>IF(ISNUMBER('実質公債費比率（分子）の構造'!K$53),'実質公債費比率（分子）の構造'!K$53,NA())</f>
        <v>306</v>
      </c>
      <c r="D50" s="136" t="e">
        <f>NA()</f>
        <v>#N/A</v>
      </c>
      <c r="E50" s="136" t="e">
        <f>NA()</f>
        <v>#N/A</v>
      </c>
      <c r="F50" s="136">
        <f>IF(ISNUMBER('実質公債費比率（分子）の構造'!L$53),'実質公債費比率（分子）の構造'!L$53,NA())</f>
        <v>221</v>
      </c>
      <c r="G50" s="136" t="e">
        <f>NA()</f>
        <v>#N/A</v>
      </c>
      <c r="H50" s="136" t="e">
        <f>NA()</f>
        <v>#N/A</v>
      </c>
      <c r="I50" s="136">
        <f>IF(ISNUMBER('実質公債費比率（分子）の構造'!M$53),'実質公債費比率（分子）の構造'!M$53,NA())</f>
        <v>243</v>
      </c>
      <c r="J50" s="136" t="e">
        <f>NA()</f>
        <v>#N/A</v>
      </c>
      <c r="K50" s="136" t="e">
        <f>NA()</f>
        <v>#N/A</v>
      </c>
      <c r="L50" s="136">
        <f>IF(ISNUMBER('実質公債費比率（分子）の構造'!N$53),'実質公債費比率（分子）の構造'!N$53,NA())</f>
        <v>212</v>
      </c>
      <c r="M50" s="136" t="e">
        <f>NA()</f>
        <v>#N/A</v>
      </c>
      <c r="N50" s="136" t="e">
        <f>NA()</f>
        <v>#N/A</v>
      </c>
      <c r="O50" s="136">
        <f>IF(ISNUMBER('実質公債費比率（分子）の構造'!O$53),'実質公債費比率（分子）の構造'!O$53,NA())</f>
        <v>220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10691</v>
      </c>
      <c r="E56" s="135"/>
      <c r="F56" s="135"/>
      <c r="G56" s="135">
        <f>'将来負担比率（分子）の構造'!J$51</f>
        <v>10940</v>
      </c>
      <c r="H56" s="135"/>
      <c r="I56" s="135"/>
      <c r="J56" s="135">
        <f>'将来負担比率（分子）の構造'!K$51</f>
        <v>11112</v>
      </c>
      <c r="K56" s="135"/>
      <c r="L56" s="135"/>
      <c r="M56" s="135">
        <f>'将来負担比率（分子）の構造'!L$51</f>
        <v>11336</v>
      </c>
      <c r="N56" s="135"/>
      <c r="O56" s="135"/>
      <c r="P56" s="135">
        <f>'将来負担比率（分子）の構造'!M$51</f>
        <v>11712</v>
      </c>
    </row>
    <row r="57" spans="1:16">
      <c r="A57" s="135" t="s">
        <v>35</v>
      </c>
      <c r="B57" s="135"/>
      <c r="C57" s="135"/>
      <c r="D57" s="135">
        <f>'将来負担比率（分子）の構造'!I$50</f>
        <v>1123</v>
      </c>
      <c r="E57" s="135"/>
      <c r="F57" s="135"/>
      <c r="G57" s="135">
        <f>'将来負担比率（分子）の構造'!J$50</f>
        <v>1130</v>
      </c>
      <c r="H57" s="135"/>
      <c r="I57" s="135"/>
      <c r="J57" s="135">
        <f>'将来負担比率（分子）の構造'!K$50</f>
        <v>1118</v>
      </c>
      <c r="K57" s="135"/>
      <c r="L57" s="135"/>
      <c r="M57" s="135">
        <f>'将来負担比率（分子）の構造'!L$50</f>
        <v>1032</v>
      </c>
      <c r="N57" s="135"/>
      <c r="O57" s="135"/>
      <c r="P57" s="135">
        <f>'将来負担比率（分子）の構造'!M$50</f>
        <v>916</v>
      </c>
    </row>
    <row r="58" spans="1:16">
      <c r="A58" s="135" t="s">
        <v>34</v>
      </c>
      <c r="B58" s="135"/>
      <c r="C58" s="135"/>
      <c r="D58" s="135">
        <f>'将来負担比率（分子）の構造'!I$49</f>
        <v>4772</v>
      </c>
      <c r="E58" s="135"/>
      <c r="F58" s="135"/>
      <c r="G58" s="135">
        <f>'将来負担比率（分子）の構造'!J$49</f>
        <v>4756</v>
      </c>
      <c r="H58" s="135"/>
      <c r="I58" s="135"/>
      <c r="J58" s="135">
        <f>'将来負担比率（分子）の構造'!K$49</f>
        <v>4745</v>
      </c>
      <c r="K58" s="135"/>
      <c r="L58" s="135"/>
      <c r="M58" s="135">
        <f>'将来負担比率（分子）の構造'!L$49</f>
        <v>3527</v>
      </c>
      <c r="N58" s="135"/>
      <c r="O58" s="135"/>
      <c r="P58" s="135">
        <f>'将来負担比率（分子）の構造'!M$49</f>
        <v>2738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28</v>
      </c>
      <c r="F61" s="135"/>
      <c r="G61" s="135"/>
      <c r="H61" s="135">
        <f>'将来負担比率（分子）の構造'!K$46</f>
        <v>18</v>
      </c>
      <c r="I61" s="135"/>
      <c r="J61" s="135"/>
      <c r="K61" s="135">
        <f>'将来負担比率（分子）の構造'!L$46</f>
        <v>11</v>
      </c>
      <c r="L61" s="135"/>
      <c r="M61" s="135"/>
      <c r="N61" s="135">
        <f>'将来負担比率（分子）の構造'!M$46</f>
        <v>13</v>
      </c>
      <c r="O61" s="135"/>
      <c r="P61" s="135"/>
    </row>
    <row r="62" spans="1:16">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4996</v>
      </c>
      <c r="C64" s="135"/>
      <c r="D64" s="135"/>
      <c r="E64" s="135">
        <f>'将来負担比率（分子）の構造'!J$43</f>
        <v>5018</v>
      </c>
      <c r="F64" s="135"/>
      <c r="G64" s="135"/>
      <c r="H64" s="135">
        <f>'将来負担比率（分子）の構造'!K$43</f>
        <v>5191</v>
      </c>
      <c r="I64" s="135"/>
      <c r="J64" s="135"/>
      <c r="K64" s="135">
        <f>'将来負担比率（分子）の構造'!L$43</f>
        <v>5132</v>
      </c>
      <c r="L64" s="135"/>
      <c r="M64" s="135"/>
      <c r="N64" s="135">
        <f>'将来負担比率（分子）の構造'!M$43</f>
        <v>5119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9587</v>
      </c>
      <c r="C66" s="135"/>
      <c r="D66" s="135"/>
      <c r="E66" s="135">
        <f>'将来負担比率（分子）の構造'!J$41</f>
        <v>9645</v>
      </c>
      <c r="F66" s="135"/>
      <c r="G66" s="135"/>
      <c r="H66" s="135">
        <f>'将来負担比率（分子）の構造'!K$41</f>
        <v>9636</v>
      </c>
      <c r="I66" s="135"/>
      <c r="J66" s="135"/>
      <c r="K66" s="135">
        <f>'将来負担比率（分子）の構造'!L$41</f>
        <v>9785</v>
      </c>
      <c r="L66" s="135"/>
      <c r="M66" s="135"/>
      <c r="N66" s="135">
        <f>'将来負担比率（分子）の構造'!M$41</f>
        <v>10434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200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4532455</v>
      </c>
      <c r="S5" s="613"/>
      <c r="T5" s="613"/>
      <c r="U5" s="613"/>
      <c r="V5" s="613"/>
      <c r="W5" s="613"/>
      <c r="X5" s="613"/>
      <c r="Y5" s="614"/>
      <c r="Z5" s="615">
        <v>35.700000000000003</v>
      </c>
      <c r="AA5" s="615"/>
      <c r="AB5" s="615"/>
      <c r="AC5" s="615"/>
      <c r="AD5" s="616">
        <v>4442126</v>
      </c>
      <c r="AE5" s="616"/>
      <c r="AF5" s="616"/>
      <c r="AG5" s="616"/>
      <c r="AH5" s="616"/>
      <c r="AI5" s="616"/>
      <c r="AJ5" s="616"/>
      <c r="AK5" s="616"/>
      <c r="AL5" s="617">
        <v>65.7</v>
      </c>
      <c r="AM5" s="618"/>
      <c r="AN5" s="618"/>
      <c r="AO5" s="619"/>
      <c r="AP5" s="609" t="s">
        <v>207</v>
      </c>
      <c r="AQ5" s="610"/>
      <c r="AR5" s="610"/>
      <c r="AS5" s="610"/>
      <c r="AT5" s="610"/>
      <c r="AU5" s="610"/>
      <c r="AV5" s="610"/>
      <c r="AW5" s="610"/>
      <c r="AX5" s="610"/>
      <c r="AY5" s="610"/>
      <c r="AZ5" s="610"/>
      <c r="BA5" s="610"/>
      <c r="BB5" s="610"/>
      <c r="BC5" s="610"/>
      <c r="BD5" s="610"/>
      <c r="BE5" s="610"/>
      <c r="BF5" s="611"/>
      <c r="BG5" s="623">
        <v>4442126</v>
      </c>
      <c r="BH5" s="624"/>
      <c r="BI5" s="624"/>
      <c r="BJ5" s="624"/>
      <c r="BK5" s="624"/>
      <c r="BL5" s="624"/>
      <c r="BM5" s="624"/>
      <c r="BN5" s="625"/>
      <c r="BO5" s="626">
        <v>98</v>
      </c>
      <c r="BP5" s="626"/>
      <c r="BQ5" s="626"/>
      <c r="BR5" s="626"/>
      <c r="BS5" s="627">
        <v>50284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122836</v>
      </c>
      <c r="S6" s="624"/>
      <c r="T6" s="624"/>
      <c r="U6" s="624"/>
      <c r="V6" s="624"/>
      <c r="W6" s="624"/>
      <c r="X6" s="624"/>
      <c r="Y6" s="625"/>
      <c r="Z6" s="626">
        <v>1</v>
      </c>
      <c r="AA6" s="626"/>
      <c r="AB6" s="626"/>
      <c r="AC6" s="626"/>
      <c r="AD6" s="627">
        <v>122836</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4442126</v>
      </c>
      <c r="BH6" s="624"/>
      <c r="BI6" s="624"/>
      <c r="BJ6" s="624"/>
      <c r="BK6" s="624"/>
      <c r="BL6" s="624"/>
      <c r="BM6" s="624"/>
      <c r="BN6" s="625"/>
      <c r="BO6" s="626">
        <v>98</v>
      </c>
      <c r="BP6" s="626"/>
      <c r="BQ6" s="626"/>
      <c r="BR6" s="626"/>
      <c r="BS6" s="627">
        <v>50284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117205</v>
      </c>
      <c r="CS6" s="624"/>
      <c r="CT6" s="624"/>
      <c r="CU6" s="624"/>
      <c r="CV6" s="624"/>
      <c r="CW6" s="624"/>
      <c r="CX6" s="624"/>
      <c r="CY6" s="625"/>
      <c r="CZ6" s="626">
        <v>1</v>
      </c>
      <c r="DA6" s="626"/>
      <c r="DB6" s="626"/>
      <c r="DC6" s="626"/>
      <c r="DD6" s="632" t="s">
        <v>214</v>
      </c>
      <c r="DE6" s="624"/>
      <c r="DF6" s="624"/>
      <c r="DG6" s="624"/>
      <c r="DH6" s="624"/>
      <c r="DI6" s="624"/>
      <c r="DJ6" s="624"/>
      <c r="DK6" s="624"/>
      <c r="DL6" s="624"/>
      <c r="DM6" s="624"/>
      <c r="DN6" s="624"/>
      <c r="DO6" s="624"/>
      <c r="DP6" s="625"/>
      <c r="DQ6" s="632">
        <v>117205</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7624</v>
      </c>
      <c r="S7" s="624"/>
      <c r="T7" s="624"/>
      <c r="U7" s="624"/>
      <c r="V7" s="624"/>
      <c r="W7" s="624"/>
      <c r="X7" s="624"/>
      <c r="Y7" s="625"/>
      <c r="Z7" s="626">
        <v>0.1</v>
      </c>
      <c r="AA7" s="626"/>
      <c r="AB7" s="626"/>
      <c r="AC7" s="626"/>
      <c r="AD7" s="627">
        <v>7624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2153604</v>
      </c>
      <c r="BH7" s="624"/>
      <c r="BI7" s="624"/>
      <c r="BJ7" s="624"/>
      <c r="BK7" s="624"/>
      <c r="BL7" s="624"/>
      <c r="BM7" s="624"/>
      <c r="BN7" s="625"/>
      <c r="BO7" s="626">
        <v>47.5</v>
      </c>
      <c r="BP7" s="626"/>
      <c r="BQ7" s="626"/>
      <c r="BR7" s="626"/>
      <c r="BS7" s="627">
        <v>50284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1306462</v>
      </c>
      <c r="CS7" s="624"/>
      <c r="CT7" s="624"/>
      <c r="CU7" s="624"/>
      <c r="CV7" s="624"/>
      <c r="CW7" s="624"/>
      <c r="CX7" s="624"/>
      <c r="CY7" s="625"/>
      <c r="CZ7" s="626">
        <v>10.9</v>
      </c>
      <c r="DA7" s="626"/>
      <c r="DB7" s="626"/>
      <c r="DC7" s="626"/>
      <c r="DD7" s="632">
        <v>16268</v>
      </c>
      <c r="DE7" s="624"/>
      <c r="DF7" s="624"/>
      <c r="DG7" s="624"/>
      <c r="DH7" s="624"/>
      <c r="DI7" s="624"/>
      <c r="DJ7" s="624"/>
      <c r="DK7" s="624"/>
      <c r="DL7" s="624"/>
      <c r="DM7" s="624"/>
      <c r="DN7" s="624"/>
      <c r="DO7" s="624"/>
      <c r="DP7" s="625"/>
      <c r="DQ7" s="632">
        <v>1140519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23906</v>
      </c>
      <c r="S8" s="624"/>
      <c r="T8" s="624"/>
      <c r="U8" s="624"/>
      <c r="V8" s="624"/>
      <c r="W8" s="624"/>
      <c r="X8" s="624"/>
      <c r="Y8" s="625"/>
      <c r="Z8" s="626">
        <v>0.2</v>
      </c>
      <c r="AA8" s="626"/>
      <c r="AB8" s="626"/>
      <c r="AC8" s="626"/>
      <c r="AD8" s="627">
        <v>23906</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65804</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3763559</v>
      </c>
      <c r="CS8" s="624"/>
      <c r="CT8" s="624"/>
      <c r="CU8" s="624"/>
      <c r="CV8" s="624"/>
      <c r="CW8" s="624"/>
      <c r="CX8" s="624"/>
      <c r="CY8" s="625"/>
      <c r="CZ8" s="626">
        <v>31.4</v>
      </c>
      <c r="DA8" s="626"/>
      <c r="DB8" s="626"/>
      <c r="DC8" s="626"/>
      <c r="DD8" s="632">
        <v>38135</v>
      </c>
      <c r="DE8" s="624"/>
      <c r="DF8" s="624"/>
      <c r="DG8" s="624"/>
      <c r="DH8" s="624"/>
      <c r="DI8" s="624"/>
      <c r="DJ8" s="624"/>
      <c r="DK8" s="624"/>
      <c r="DL8" s="624"/>
      <c r="DM8" s="624"/>
      <c r="DN8" s="624"/>
      <c r="DO8" s="624"/>
      <c r="DP8" s="625"/>
      <c r="DQ8" s="632">
        <v>2098936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24112</v>
      </c>
      <c r="S9" s="624"/>
      <c r="T9" s="624"/>
      <c r="U9" s="624"/>
      <c r="V9" s="624"/>
      <c r="W9" s="624"/>
      <c r="X9" s="624"/>
      <c r="Y9" s="625"/>
      <c r="Z9" s="626">
        <v>0.2</v>
      </c>
      <c r="AA9" s="626"/>
      <c r="AB9" s="626"/>
      <c r="AC9" s="626"/>
      <c r="AD9" s="627">
        <v>24112</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1707792</v>
      </c>
      <c r="BH9" s="624"/>
      <c r="BI9" s="624"/>
      <c r="BJ9" s="624"/>
      <c r="BK9" s="624"/>
      <c r="BL9" s="624"/>
      <c r="BM9" s="624"/>
      <c r="BN9" s="625"/>
      <c r="BO9" s="626">
        <v>37.700000000000003</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868904</v>
      </c>
      <c r="CS9" s="624"/>
      <c r="CT9" s="624"/>
      <c r="CU9" s="624"/>
      <c r="CV9" s="624"/>
      <c r="CW9" s="624"/>
      <c r="CX9" s="624"/>
      <c r="CY9" s="625"/>
      <c r="CZ9" s="626">
        <v>7.3</v>
      </c>
      <c r="DA9" s="626"/>
      <c r="DB9" s="626"/>
      <c r="DC9" s="626"/>
      <c r="DD9" s="632">
        <v>16270</v>
      </c>
      <c r="DE9" s="624"/>
      <c r="DF9" s="624"/>
      <c r="DG9" s="624"/>
      <c r="DH9" s="624"/>
      <c r="DI9" s="624"/>
      <c r="DJ9" s="624"/>
      <c r="DK9" s="624"/>
      <c r="DL9" s="624"/>
      <c r="DM9" s="624"/>
      <c r="DN9" s="624"/>
      <c r="DO9" s="624"/>
      <c r="DP9" s="625"/>
      <c r="DQ9" s="632">
        <v>787803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687359</v>
      </c>
      <c r="S10" s="624"/>
      <c r="T10" s="624"/>
      <c r="U10" s="624"/>
      <c r="V10" s="624"/>
      <c r="W10" s="624"/>
      <c r="X10" s="624"/>
      <c r="Y10" s="625"/>
      <c r="Z10" s="626">
        <v>5.4</v>
      </c>
      <c r="AA10" s="626"/>
      <c r="AB10" s="626"/>
      <c r="AC10" s="626"/>
      <c r="AD10" s="627">
        <v>687359</v>
      </c>
      <c r="AE10" s="627"/>
      <c r="AF10" s="627"/>
      <c r="AG10" s="627"/>
      <c r="AH10" s="627"/>
      <c r="AI10" s="627"/>
      <c r="AJ10" s="627"/>
      <c r="AK10" s="627"/>
      <c r="AL10" s="628">
        <v>10.199999999999999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99354</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24725</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12725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30356</v>
      </c>
      <c r="S11" s="624"/>
      <c r="T11" s="624"/>
      <c r="U11" s="624"/>
      <c r="V11" s="624"/>
      <c r="W11" s="624"/>
      <c r="X11" s="624"/>
      <c r="Y11" s="625"/>
      <c r="Z11" s="626">
        <v>0.2</v>
      </c>
      <c r="AA11" s="626"/>
      <c r="AB11" s="626"/>
      <c r="AC11" s="626"/>
      <c r="AD11" s="627">
        <v>30356</v>
      </c>
      <c r="AE11" s="627"/>
      <c r="AF11" s="627"/>
      <c r="AG11" s="627"/>
      <c r="AH11" s="627"/>
      <c r="AI11" s="627"/>
      <c r="AJ11" s="627"/>
      <c r="AK11" s="627"/>
      <c r="AL11" s="628">
        <v>0.4</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280654</v>
      </c>
      <c r="BH11" s="624"/>
      <c r="BI11" s="624"/>
      <c r="BJ11" s="624"/>
      <c r="BK11" s="624"/>
      <c r="BL11" s="624"/>
      <c r="BM11" s="624"/>
      <c r="BN11" s="625"/>
      <c r="BO11" s="626">
        <v>6.2</v>
      </c>
      <c r="BP11" s="626"/>
      <c r="BQ11" s="626"/>
      <c r="BR11" s="626"/>
      <c r="BS11" s="632">
        <v>50284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790191</v>
      </c>
      <c r="CS11" s="624"/>
      <c r="CT11" s="624"/>
      <c r="CU11" s="624"/>
      <c r="CV11" s="624"/>
      <c r="CW11" s="624"/>
      <c r="CX11" s="624"/>
      <c r="CY11" s="625"/>
      <c r="CZ11" s="626">
        <v>6.6</v>
      </c>
      <c r="DA11" s="626"/>
      <c r="DB11" s="626"/>
      <c r="DC11" s="626"/>
      <c r="DD11" s="632">
        <v>368503</v>
      </c>
      <c r="DE11" s="624"/>
      <c r="DF11" s="624"/>
      <c r="DG11" s="624"/>
      <c r="DH11" s="624"/>
      <c r="DI11" s="624"/>
      <c r="DJ11" s="624"/>
      <c r="DK11" s="624"/>
      <c r="DL11" s="624"/>
      <c r="DM11" s="624"/>
      <c r="DN11" s="624"/>
      <c r="DO11" s="624"/>
      <c r="DP11" s="625"/>
      <c r="DQ11" s="632">
        <v>155661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1991216</v>
      </c>
      <c r="BH12" s="624"/>
      <c r="BI12" s="624"/>
      <c r="BJ12" s="624"/>
      <c r="BK12" s="624"/>
      <c r="BL12" s="624"/>
      <c r="BM12" s="624"/>
      <c r="BN12" s="625"/>
      <c r="BO12" s="626">
        <v>43.9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257157</v>
      </c>
      <c r="CS12" s="624"/>
      <c r="CT12" s="624"/>
      <c r="CU12" s="624"/>
      <c r="CV12" s="624"/>
      <c r="CW12" s="624"/>
      <c r="CX12" s="624"/>
      <c r="CY12" s="625"/>
      <c r="CZ12" s="626">
        <v>2.1</v>
      </c>
      <c r="DA12" s="626"/>
      <c r="DB12" s="626"/>
      <c r="DC12" s="626"/>
      <c r="DD12" s="632">
        <v>14902</v>
      </c>
      <c r="DE12" s="624"/>
      <c r="DF12" s="624"/>
      <c r="DG12" s="624"/>
      <c r="DH12" s="624"/>
      <c r="DI12" s="624"/>
      <c r="DJ12" s="624"/>
      <c r="DK12" s="624"/>
      <c r="DL12" s="624"/>
      <c r="DM12" s="624"/>
      <c r="DN12" s="624"/>
      <c r="DO12" s="624"/>
      <c r="DP12" s="625"/>
      <c r="DQ12" s="632">
        <v>112517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26296</v>
      </c>
      <c r="S13" s="624"/>
      <c r="T13" s="624"/>
      <c r="U13" s="624"/>
      <c r="V13" s="624"/>
      <c r="W13" s="624"/>
      <c r="X13" s="624"/>
      <c r="Y13" s="625"/>
      <c r="Z13" s="626">
        <v>0.2</v>
      </c>
      <c r="AA13" s="626"/>
      <c r="AB13" s="626"/>
      <c r="AC13" s="626"/>
      <c r="AD13" s="627">
        <v>26296</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1982906</v>
      </c>
      <c r="BH13" s="624"/>
      <c r="BI13" s="624"/>
      <c r="BJ13" s="624"/>
      <c r="BK13" s="624"/>
      <c r="BL13" s="624"/>
      <c r="BM13" s="624"/>
      <c r="BN13" s="625"/>
      <c r="BO13" s="626">
        <v>43.7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1284907</v>
      </c>
      <c r="CS13" s="624"/>
      <c r="CT13" s="624"/>
      <c r="CU13" s="624"/>
      <c r="CV13" s="624"/>
      <c r="CW13" s="624"/>
      <c r="CX13" s="624"/>
      <c r="CY13" s="625"/>
      <c r="CZ13" s="626">
        <v>10.7</v>
      </c>
      <c r="DA13" s="626"/>
      <c r="DB13" s="626"/>
      <c r="DC13" s="626"/>
      <c r="DD13" s="632">
        <v>707409</v>
      </c>
      <c r="DE13" s="624"/>
      <c r="DF13" s="624"/>
      <c r="DG13" s="624"/>
      <c r="DH13" s="624"/>
      <c r="DI13" s="624"/>
      <c r="DJ13" s="624"/>
      <c r="DK13" s="624"/>
      <c r="DL13" s="624"/>
      <c r="DM13" s="624"/>
      <c r="DN13" s="624"/>
      <c r="DO13" s="624"/>
      <c r="DP13" s="625"/>
      <c r="DQ13" s="632">
        <v>862452</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85481</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417744</v>
      </c>
      <c r="CS14" s="624"/>
      <c r="CT14" s="624"/>
      <c r="CU14" s="624"/>
      <c r="CV14" s="624"/>
      <c r="CW14" s="624"/>
      <c r="CX14" s="624"/>
      <c r="CY14" s="625"/>
      <c r="CZ14" s="626">
        <v>3.5</v>
      </c>
      <c r="DA14" s="626"/>
      <c r="DB14" s="626"/>
      <c r="DC14" s="626"/>
      <c r="DD14" s="632">
        <v>25614</v>
      </c>
      <c r="DE14" s="624"/>
      <c r="DF14" s="624"/>
      <c r="DG14" s="624"/>
      <c r="DH14" s="624"/>
      <c r="DI14" s="624"/>
      <c r="DJ14" s="624"/>
      <c r="DK14" s="624"/>
      <c r="DL14" s="624"/>
      <c r="DM14" s="624"/>
      <c r="DN14" s="624"/>
      <c r="DO14" s="624"/>
      <c r="DP14" s="625"/>
      <c r="DQ14" s="632">
        <v>417744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21808</v>
      </c>
      <c r="S15" s="624"/>
      <c r="T15" s="624"/>
      <c r="U15" s="624"/>
      <c r="V15" s="624"/>
      <c r="W15" s="624"/>
      <c r="X15" s="624"/>
      <c r="Y15" s="625"/>
      <c r="Z15" s="626">
        <v>0.2</v>
      </c>
      <c r="AA15" s="626"/>
      <c r="AB15" s="626"/>
      <c r="AC15" s="626"/>
      <c r="AD15" s="627">
        <v>21808</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211825</v>
      </c>
      <c r="BH15" s="624"/>
      <c r="BI15" s="624"/>
      <c r="BJ15" s="624"/>
      <c r="BK15" s="624"/>
      <c r="BL15" s="624"/>
      <c r="BM15" s="624"/>
      <c r="BN15" s="625"/>
      <c r="BO15" s="626">
        <v>4.7</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2244945</v>
      </c>
      <c r="CS15" s="624"/>
      <c r="CT15" s="624"/>
      <c r="CU15" s="624"/>
      <c r="CV15" s="624"/>
      <c r="CW15" s="624"/>
      <c r="CX15" s="624"/>
      <c r="CY15" s="625"/>
      <c r="CZ15" s="626">
        <v>18.8</v>
      </c>
      <c r="DA15" s="626"/>
      <c r="DB15" s="626"/>
      <c r="DC15" s="626"/>
      <c r="DD15" s="632">
        <v>996988</v>
      </c>
      <c r="DE15" s="624"/>
      <c r="DF15" s="624"/>
      <c r="DG15" s="624"/>
      <c r="DH15" s="624"/>
      <c r="DI15" s="624"/>
      <c r="DJ15" s="624"/>
      <c r="DK15" s="624"/>
      <c r="DL15" s="624"/>
      <c r="DM15" s="624"/>
      <c r="DN15" s="624"/>
      <c r="DO15" s="624"/>
      <c r="DP15" s="625"/>
      <c r="DQ15" s="632">
        <v>1351778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1520089</v>
      </c>
      <c r="S16" s="624"/>
      <c r="T16" s="624"/>
      <c r="U16" s="624"/>
      <c r="V16" s="624"/>
      <c r="W16" s="624"/>
      <c r="X16" s="624"/>
      <c r="Y16" s="625"/>
      <c r="Z16" s="626">
        <v>12</v>
      </c>
      <c r="AA16" s="626"/>
      <c r="AB16" s="626"/>
      <c r="AC16" s="626"/>
      <c r="AD16" s="627">
        <v>1347319</v>
      </c>
      <c r="AE16" s="627"/>
      <c r="AF16" s="627"/>
      <c r="AG16" s="627"/>
      <c r="AH16" s="627"/>
      <c r="AI16" s="627"/>
      <c r="AJ16" s="627"/>
      <c r="AK16" s="627"/>
      <c r="AL16" s="628">
        <v>19.899999999999999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1347319</v>
      </c>
      <c r="S17" s="624"/>
      <c r="T17" s="624"/>
      <c r="U17" s="624"/>
      <c r="V17" s="624"/>
      <c r="W17" s="624"/>
      <c r="X17" s="624"/>
      <c r="Y17" s="625"/>
      <c r="Z17" s="626">
        <v>10.6</v>
      </c>
      <c r="AA17" s="626"/>
      <c r="AB17" s="626"/>
      <c r="AC17" s="626"/>
      <c r="AD17" s="627">
        <v>1347319</v>
      </c>
      <c r="AE17" s="627"/>
      <c r="AF17" s="627"/>
      <c r="AG17" s="627"/>
      <c r="AH17" s="627"/>
      <c r="AI17" s="627"/>
      <c r="AJ17" s="627"/>
      <c r="AK17" s="627"/>
      <c r="AL17" s="628">
        <v>19.899999999999999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891698</v>
      </c>
      <c r="CS17" s="624"/>
      <c r="CT17" s="624"/>
      <c r="CU17" s="624"/>
      <c r="CV17" s="624"/>
      <c r="CW17" s="624"/>
      <c r="CX17" s="624"/>
      <c r="CY17" s="625"/>
      <c r="CZ17" s="626">
        <v>7.5</v>
      </c>
      <c r="DA17" s="626"/>
      <c r="DB17" s="626"/>
      <c r="DC17" s="626"/>
      <c r="DD17" s="632" t="s">
        <v>109</v>
      </c>
      <c r="DE17" s="624"/>
      <c r="DF17" s="624"/>
      <c r="DG17" s="624"/>
      <c r="DH17" s="624"/>
      <c r="DI17" s="624"/>
      <c r="DJ17" s="624"/>
      <c r="DK17" s="624"/>
      <c r="DL17" s="624"/>
      <c r="DM17" s="624"/>
      <c r="DN17" s="624"/>
      <c r="DO17" s="624"/>
      <c r="DP17" s="625"/>
      <c r="DQ17" s="632">
        <v>876055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172768</v>
      </c>
      <c r="S18" s="624"/>
      <c r="T18" s="624"/>
      <c r="U18" s="624"/>
      <c r="V18" s="624"/>
      <c r="W18" s="624"/>
      <c r="X18" s="624"/>
      <c r="Y18" s="625"/>
      <c r="Z18" s="626">
        <v>1.4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90329</v>
      </c>
      <c r="BH19" s="624"/>
      <c r="BI19" s="624"/>
      <c r="BJ19" s="624"/>
      <c r="BK19" s="624"/>
      <c r="BL19" s="624"/>
      <c r="BM19" s="624"/>
      <c r="BN19" s="625"/>
      <c r="BO19" s="626">
        <v>2</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6996841</v>
      </c>
      <c r="S20" s="624"/>
      <c r="T20" s="624"/>
      <c r="U20" s="624"/>
      <c r="V20" s="624"/>
      <c r="W20" s="624"/>
      <c r="X20" s="624"/>
      <c r="Y20" s="625"/>
      <c r="Z20" s="626">
        <v>55.1</v>
      </c>
      <c r="AA20" s="626"/>
      <c r="AB20" s="626"/>
      <c r="AC20" s="626"/>
      <c r="AD20" s="627">
        <v>6733742</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90329</v>
      </c>
      <c r="BH20" s="624"/>
      <c r="BI20" s="624"/>
      <c r="BJ20" s="624"/>
      <c r="BK20" s="624"/>
      <c r="BL20" s="624"/>
      <c r="BM20" s="624"/>
      <c r="BN20" s="625"/>
      <c r="BO20" s="626">
        <v>2</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11967497</v>
      </c>
      <c r="CS20" s="624"/>
      <c r="CT20" s="624"/>
      <c r="CU20" s="624"/>
      <c r="CV20" s="624"/>
      <c r="CW20" s="624"/>
      <c r="CX20" s="624"/>
      <c r="CY20" s="625"/>
      <c r="CZ20" s="626">
        <v>100</v>
      </c>
      <c r="DA20" s="626"/>
      <c r="DB20" s="626"/>
      <c r="DC20" s="626"/>
      <c r="DD20" s="632">
        <v>2184089</v>
      </c>
      <c r="DE20" s="624"/>
      <c r="DF20" s="624"/>
      <c r="DG20" s="624"/>
      <c r="DH20" s="624"/>
      <c r="DI20" s="624"/>
      <c r="DJ20" s="624"/>
      <c r="DK20" s="624"/>
      <c r="DL20" s="624"/>
      <c r="DM20" s="624"/>
      <c r="DN20" s="624"/>
      <c r="DO20" s="624"/>
      <c r="DP20" s="625"/>
      <c r="DQ20" s="632">
        <v>7933395</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6378</v>
      </c>
      <c r="S21" s="624"/>
      <c r="T21" s="624"/>
      <c r="U21" s="624"/>
      <c r="V21" s="624"/>
      <c r="W21" s="624"/>
      <c r="X21" s="624"/>
      <c r="Y21" s="625"/>
      <c r="Z21" s="626">
        <v>0.1</v>
      </c>
      <c r="AA21" s="626"/>
      <c r="AB21" s="626"/>
      <c r="AC21" s="626"/>
      <c r="AD21" s="627">
        <v>6378</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12932</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275555</v>
      </c>
      <c r="S23" s="624"/>
      <c r="T23" s="624"/>
      <c r="U23" s="624"/>
      <c r="V23" s="624"/>
      <c r="W23" s="624"/>
      <c r="X23" s="624"/>
      <c r="Y23" s="625"/>
      <c r="Z23" s="626">
        <v>2.2000000000000002</v>
      </c>
      <c r="AA23" s="626"/>
      <c r="AB23" s="626"/>
      <c r="AC23" s="626"/>
      <c r="AD23" s="627">
        <v>3354</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90329</v>
      </c>
      <c r="BH23" s="624"/>
      <c r="BI23" s="624"/>
      <c r="BJ23" s="624"/>
      <c r="BK23" s="624"/>
      <c r="BL23" s="624"/>
      <c r="BM23" s="624"/>
      <c r="BN23" s="625"/>
      <c r="BO23" s="626">
        <v>2</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88447</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4618953</v>
      </c>
      <c r="CS24" s="613"/>
      <c r="CT24" s="613"/>
      <c r="CU24" s="613"/>
      <c r="CV24" s="613"/>
      <c r="CW24" s="613"/>
      <c r="CX24" s="613"/>
      <c r="CY24" s="614"/>
      <c r="CZ24" s="650">
        <v>38.6</v>
      </c>
      <c r="DA24" s="651"/>
      <c r="DB24" s="651"/>
      <c r="DC24" s="652"/>
      <c r="DD24" s="649">
        <v>3134070</v>
      </c>
      <c r="DE24" s="613"/>
      <c r="DF24" s="613"/>
      <c r="DG24" s="613"/>
      <c r="DH24" s="613"/>
      <c r="DI24" s="613"/>
      <c r="DJ24" s="613"/>
      <c r="DK24" s="614"/>
      <c r="DL24" s="649">
        <v>3128261</v>
      </c>
      <c r="DM24" s="613"/>
      <c r="DN24" s="613"/>
      <c r="DO24" s="613"/>
      <c r="DP24" s="613"/>
      <c r="DQ24" s="613"/>
      <c r="DR24" s="613"/>
      <c r="DS24" s="613"/>
      <c r="DT24" s="613"/>
      <c r="DU24" s="613"/>
      <c r="DV24" s="614"/>
      <c r="DW24" s="617">
        <v>42.4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1320385</v>
      </c>
      <c r="S25" s="624"/>
      <c r="T25" s="624"/>
      <c r="U25" s="624"/>
      <c r="V25" s="624"/>
      <c r="W25" s="624"/>
      <c r="X25" s="624"/>
      <c r="Y25" s="625"/>
      <c r="Z25" s="626">
        <v>10.4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1852217</v>
      </c>
      <c r="CS25" s="655"/>
      <c r="CT25" s="655"/>
      <c r="CU25" s="655"/>
      <c r="CV25" s="655"/>
      <c r="CW25" s="655"/>
      <c r="CX25" s="655"/>
      <c r="CY25" s="656"/>
      <c r="CZ25" s="657">
        <v>15.5</v>
      </c>
      <c r="DA25" s="658"/>
      <c r="DB25" s="658"/>
      <c r="DC25" s="659"/>
      <c r="DD25" s="632">
        <v>1661554</v>
      </c>
      <c r="DE25" s="655"/>
      <c r="DF25" s="655"/>
      <c r="DG25" s="655"/>
      <c r="DH25" s="655"/>
      <c r="DI25" s="655"/>
      <c r="DJ25" s="655"/>
      <c r="DK25" s="656"/>
      <c r="DL25" s="632">
        <v>1655791</v>
      </c>
      <c r="DM25" s="655"/>
      <c r="DN25" s="655"/>
      <c r="DO25" s="655"/>
      <c r="DP25" s="655"/>
      <c r="DQ25" s="655"/>
      <c r="DR25" s="655"/>
      <c r="DS25" s="655"/>
      <c r="DT25" s="655"/>
      <c r="DU25" s="655"/>
      <c r="DV25" s="656"/>
      <c r="DW25" s="628">
        <v>22.4</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1178520</v>
      </c>
      <c r="CS26" s="624"/>
      <c r="CT26" s="624"/>
      <c r="CU26" s="624"/>
      <c r="CV26" s="624"/>
      <c r="CW26" s="624"/>
      <c r="CX26" s="624"/>
      <c r="CY26" s="625"/>
      <c r="CZ26" s="657">
        <v>9.8000000000000007</v>
      </c>
      <c r="DA26" s="658"/>
      <c r="DB26" s="658"/>
      <c r="DC26" s="659"/>
      <c r="DD26" s="632">
        <v>1004231</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926260</v>
      </c>
      <c r="S27" s="624"/>
      <c r="T27" s="624"/>
      <c r="U27" s="624"/>
      <c r="V27" s="624"/>
      <c r="W27" s="624"/>
      <c r="X27" s="624"/>
      <c r="Y27" s="625"/>
      <c r="Z27" s="626">
        <v>7.3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4532455</v>
      </c>
      <c r="BH27" s="624"/>
      <c r="BI27" s="624"/>
      <c r="BJ27" s="624"/>
      <c r="BK27" s="624"/>
      <c r="BL27" s="624"/>
      <c r="BM27" s="624"/>
      <c r="BN27" s="625"/>
      <c r="BO27" s="626">
        <v>100</v>
      </c>
      <c r="BP27" s="626"/>
      <c r="BQ27" s="626"/>
      <c r="BR27" s="626"/>
      <c r="BS27" s="632">
        <v>50284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1875038</v>
      </c>
      <c r="CS27" s="655"/>
      <c r="CT27" s="655"/>
      <c r="CU27" s="655"/>
      <c r="CV27" s="655"/>
      <c r="CW27" s="655"/>
      <c r="CX27" s="655"/>
      <c r="CY27" s="656"/>
      <c r="CZ27" s="657">
        <v>15.7</v>
      </c>
      <c r="DA27" s="658"/>
      <c r="DB27" s="658"/>
      <c r="DC27" s="659"/>
      <c r="DD27" s="632">
        <v>596461</v>
      </c>
      <c r="DE27" s="655"/>
      <c r="DF27" s="655"/>
      <c r="DG27" s="655"/>
      <c r="DH27" s="655"/>
      <c r="DI27" s="655"/>
      <c r="DJ27" s="655"/>
      <c r="DK27" s="656"/>
      <c r="DL27" s="632">
        <v>596415</v>
      </c>
      <c r="DM27" s="655"/>
      <c r="DN27" s="655"/>
      <c r="DO27" s="655"/>
      <c r="DP27" s="655"/>
      <c r="DQ27" s="655"/>
      <c r="DR27" s="655"/>
      <c r="DS27" s="655"/>
      <c r="DT27" s="655"/>
      <c r="DU27" s="655"/>
      <c r="DV27" s="656"/>
      <c r="DW27" s="628">
        <v>8.1</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7321</v>
      </c>
      <c r="S28" s="624"/>
      <c r="T28" s="624"/>
      <c r="U28" s="624"/>
      <c r="V28" s="624"/>
      <c r="W28" s="624"/>
      <c r="X28" s="624"/>
      <c r="Y28" s="625"/>
      <c r="Z28" s="626">
        <v>0.1</v>
      </c>
      <c r="AA28" s="626"/>
      <c r="AB28" s="626"/>
      <c r="AC28" s="626"/>
      <c r="AD28" s="627">
        <v>3904</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891698</v>
      </c>
      <c r="CS28" s="624"/>
      <c r="CT28" s="624"/>
      <c r="CU28" s="624"/>
      <c r="CV28" s="624"/>
      <c r="CW28" s="624"/>
      <c r="CX28" s="624"/>
      <c r="CY28" s="625"/>
      <c r="CZ28" s="657">
        <v>7.5</v>
      </c>
      <c r="DA28" s="658"/>
      <c r="DB28" s="658"/>
      <c r="DC28" s="659"/>
      <c r="DD28" s="632">
        <v>876055</v>
      </c>
      <c r="DE28" s="624"/>
      <c r="DF28" s="624"/>
      <c r="DG28" s="624"/>
      <c r="DH28" s="624"/>
      <c r="DI28" s="624"/>
      <c r="DJ28" s="624"/>
      <c r="DK28" s="625"/>
      <c r="DL28" s="632">
        <v>876055</v>
      </c>
      <c r="DM28" s="624"/>
      <c r="DN28" s="624"/>
      <c r="DO28" s="624"/>
      <c r="DP28" s="624"/>
      <c r="DQ28" s="624"/>
      <c r="DR28" s="624"/>
      <c r="DS28" s="624"/>
      <c r="DT28" s="624"/>
      <c r="DU28" s="624"/>
      <c r="DV28" s="625"/>
      <c r="DW28" s="628">
        <v>11.9</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26234</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891698</v>
      </c>
      <c r="CS29" s="655"/>
      <c r="CT29" s="655"/>
      <c r="CU29" s="655"/>
      <c r="CV29" s="655"/>
      <c r="CW29" s="655"/>
      <c r="CX29" s="655"/>
      <c r="CY29" s="656"/>
      <c r="CZ29" s="657">
        <v>7.5</v>
      </c>
      <c r="DA29" s="658"/>
      <c r="DB29" s="658"/>
      <c r="DC29" s="659"/>
      <c r="DD29" s="632">
        <v>876055</v>
      </c>
      <c r="DE29" s="655"/>
      <c r="DF29" s="655"/>
      <c r="DG29" s="655"/>
      <c r="DH29" s="655"/>
      <c r="DI29" s="655"/>
      <c r="DJ29" s="655"/>
      <c r="DK29" s="656"/>
      <c r="DL29" s="632">
        <v>876055</v>
      </c>
      <c r="DM29" s="655"/>
      <c r="DN29" s="655"/>
      <c r="DO29" s="655"/>
      <c r="DP29" s="655"/>
      <c r="DQ29" s="655"/>
      <c r="DR29" s="655"/>
      <c r="DS29" s="655"/>
      <c r="DT29" s="655"/>
      <c r="DU29" s="655"/>
      <c r="DV29" s="656"/>
      <c r="DW29" s="628">
        <v>11.9</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850565</v>
      </c>
      <c r="S30" s="624"/>
      <c r="T30" s="624"/>
      <c r="U30" s="624"/>
      <c r="V30" s="624"/>
      <c r="W30" s="624"/>
      <c r="X30" s="624"/>
      <c r="Y30" s="625"/>
      <c r="Z30" s="626">
        <v>6.7</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99.4</v>
      </c>
      <c r="BH30" s="682"/>
      <c r="BI30" s="682"/>
      <c r="BJ30" s="682"/>
      <c r="BK30" s="682"/>
      <c r="BL30" s="682"/>
      <c r="BM30" s="618">
        <v>97.4</v>
      </c>
      <c r="BN30" s="682"/>
      <c r="BO30" s="682"/>
      <c r="BP30" s="682"/>
      <c r="BQ30" s="683"/>
      <c r="BR30" s="681">
        <v>99.3</v>
      </c>
      <c r="BS30" s="682"/>
      <c r="BT30" s="682"/>
      <c r="BU30" s="682"/>
      <c r="BV30" s="682"/>
      <c r="BW30" s="682"/>
      <c r="BX30" s="618">
        <v>96.7</v>
      </c>
      <c r="BY30" s="682"/>
      <c r="BZ30" s="682"/>
      <c r="CA30" s="682"/>
      <c r="CB30" s="683"/>
      <c r="CD30" s="686"/>
      <c r="CE30" s="687"/>
      <c r="CF30" s="637" t="s">
        <v>291</v>
      </c>
      <c r="CG30" s="638"/>
      <c r="CH30" s="638"/>
      <c r="CI30" s="638"/>
      <c r="CJ30" s="638"/>
      <c r="CK30" s="638"/>
      <c r="CL30" s="638"/>
      <c r="CM30" s="638"/>
      <c r="CN30" s="638"/>
      <c r="CO30" s="638"/>
      <c r="CP30" s="638"/>
      <c r="CQ30" s="639"/>
      <c r="CR30" s="623">
        <v>784395</v>
      </c>
      <c r="CS30" s="624"/>
      <c r="CT30" s="624"/>
      <c r="CU30" s="624"/>
      <c r="CV30" s="624"/>
      <c r="CW30" s="624"/>
      <c r="CX30" s="624"/>
      <c r="CY30" s="625"/>
      <c r="CZ30" s="657">
        <v>6.6</v>
      </c>
      <c r="DA30" s="658"/>
      <c r="DB30" s="658"/>
      <c r="DC30" s="659"/>
      <c r="DD30" s="632">
        <v>769564</v>
      </c>
      <c r="DE30" s="624"/>
      <c r="DF30" s="624"/>
      <c r="DG30" s="624"/>
      <c r="DH30" s="624"/>
      <c r="DI30" s="624"/>
      <c r="DJ30" s="624"/>
      <c r="DK30" s="625"/>
      <c r="DL30" s="632">
        <v>769564</v>
      </c>
      <c r="DM30" s="624"/>
      <c r="DN30" s="624"/>
      <c r="DO30" s="624"/>
      <c r="DP30" s="624"/>
      <c r="DQ30" s="624"/>
      <c r="DR30" s="624"/>
      <c r="DS30" s="624"/>
      <c r="DT30" s="624"/>
      <c r="DU30" s="624"/>
      <c r="DV30" s="625"/>
      <c r="DW30" s="628">
        <v>10.4</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330779</v>
      </c>
      <c r="S31" s="624"/>
      <c r="T31" s="624"/>
      <c r="U31" s="624"/>
      <c r="V31" s="624"/>
      <c r="W31" s="624"/>
      <c r="X31" s="624"/>
      <c r="Y31" s="625"/>
      <c r="Z31" s="626">
        <v>2.6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97.1</v>
      </c>
      <c r="BN31" s="679"/>
      <c r="BO31" s="679"/>
      <c r="BP31" s="679"/>
      <c r="BQ31" s="680"/>
      <c r="BR31" s="678">
        <v>99.1</v>
      </c>
      <c r="BS31" s="655"/>
      <c r="BT31" s="655"/>
      <c r="BU31" s="655"/>
      <c r="BV31" s="655"/>
      <c r="BW31" s="655"/>
      <c r="BX31" s="629">
        <v>96.2</v>
      </c>
      <c r="BY31" s="679"/>
      <c r="BZ31" s="679"/>
      <c r="CA31" s="679"/>
      <c r="CB31" s="680"/>
      <c r="CD31" s="686"/>
      <c r="CE31" s="687"/>
      <c r="CF31" s="637" t="s">
        <v>295</v>
      </c>
      <c r="CG31" s="638"/>
      <c r="CH31" s="638"/>
      <c r="CI31" s="638"/>
      <c r="CJ31" s="638"/>
      <c r="CK31" s="638"/>
      <c r="CL31" s="638"/>
      <c r="CM31" s="638"/>
      <c r="CN31" s="638"/>
      <c r="CO31" s="638"/>
      <c r="CP31" s="638"/>
      <c r="CQ31" s="639"/>
      <c r="CR31" s="623">
        <v>107303</v>
      </c>
      <c r="CS31" s="655"/>
      <c r="CT31" s="655"/>
      <c r="CU31" s="655"/>
      <c r="CV31" s="655"/>
      <c r="CW31" s="655"/>
      <c r="CX31" s="655"/>
      <c r="CY31" s="656"/>
      <c r="CZ31" s="657">
        <v>0.9</v>
      </c>
      <c r="DA31" s="658"/>
      <c r="DB31" s="658"/>
      <c r="DC31" s="659"/>
      <c r="DD31" s="632">
        <v>106491</v>
      </c>
      <c r="DE31" s="655"/>
      <c r="DF31" s="655"/>
      <c r="DG31" s="655"/>
      <c r="DH31" s="655"/>
      <c r="DI31" s="655"/>
      <c r="DJ31" s="655"/>
      <c r="DK31" s="656"/>
      <c r="DL31" s="632">
        <v>106491</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417352</v>
      </c>
      <c r="S32" s="624"/>
      <c r="T32" s="624"/>
      <c r="U32" s="624"/>
      <c r="V32" s="624"/>
      <c r="W32" s="624"/>
      <c r="X32" s="624"/>
      <c r="Y32" s="625"/>
      <c r="Z32" s="626">
        <v>3.3</v>
      </c>
      <c r="AA32" s="626"/>
      <c r="AB32" s="626"/>
      <c r="AC32" s="626"/>
      <c r="AD32" s="627">
        <v>15314</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99.7</v>
      </c>
      <c r="BH32" s="691"/>
      <c r="BI32" s="691"/>
      <c r="BJ32" s="691"/>
      <c r="BK32" s="691"/>
      <c r="BL32" s="691"/>
      <c r="BM32" s="692">
        <v>97.7</v>
      </c>
      <c r="BN32" s="691"/>
      <c r="BO32" s="691"/>
      <c r="BP32" s="691"/>
      <c r="BQ32" s="693"/>
      <c r="BR32" s="690">
        <v>99.5</v>
      </c>
      <c r="BS32" s="691"/>
      <c r="BT32" s="691"/>
      <c r="BU32" s="691"/>
      <c r="BV32" s="691"/>
      <c r="BW32" s="691"/>
      <c r="BX32" s="692">
        <v>97.1</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1433600</v>
      </c>
      <c r="S33" s="624"/>
      <c r="T33" s="624"/>
      <c r="U33" s="624"/>
      <c r="V33" s="624"/>
      <c r="W33" s="624"/>
      <c r="X33" s="624"/>
      <c r="Y33" s="625"/>
      <c r="Z33" s="626">
        <v>11.3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5164455</v>
      </c>
      <c r="CS33" s="655"/>
      <c r="CT33" s="655"/>
      <c r="CU33" s="655"/>
      <c r="CV33" s="655"/>
      <c r="CW33" s="655"/>
      <c r="CX33" s="655"/>
      <c r="CY33" s="656"/>
      <c r="CZ33" s="657">
        <v>43.2</v>
      </c>
      <c r="DA33" s="658"/>
      <c r="DB33" s="658"/>
      <c r="DC33" s="659"/>
      <c r="DD33" s="632">
        <v>3988740</v>
      </c>
      <c r="DE33" s="655"/>
      <c r="DF33" s="655"/>
      <c r="DG33" s="655"/>
      <c r="DH33" s="655"/>
      <c r="DI33" s="655"/>
      <c r="DJ33" s="655"/>
      <c r="DK33" s="656"/>
      <c r="DL33" s="632">
        <v>3715928</v>
      </c>
      <c r="DM33" s="655"/>
      <c r="DN33" s="655"/>
      <c r="DO33" s="655"/>
      <c r="DP33" s="655"/>
      <c r="DQ33" s="655"/>
      <c r="DR33" s="655"/>
      <c r="DS33" s="655"/>
      <c r="DT33" s="655"/>
      <c r="DU33" s="655"/>
      <c r="DV33" s="656"/>
      <c r="DW33" s="628">
        <v>50.4</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2622565</v>
      </c>
      <c r="CS34" s="624"/>
      <c r="CT34" s="624"/>
      <c r="CU34" s="624"/>
      <c r="CV34" s="624"/>
      <c r="CW34" s="624"/>
      <c r="CX34" s="624"/>
      <c r="CY34" s="625"/>
      <c r="CZ34" s="657">
        <v>21.9</v>
      </c>
      <c r="DA34" s="658"/>
      <c r="DB34" s="658"/>
      <c r="DC34" s="659"/>
      <c r="DD34" s="632">
        <v>2019740</v>
      </c>
      <c r="DE34" s="624"/>
      <c r="DF34" s="624"/>
      <c r="DG34" s="624"/>
      <c r="DH34" s="624"/>
      <c r="DI34" s="624"/>
      <c r="DJ34" s="624"/>
      <c r="DK34" s="625"/>
      <c r="DL34" s="632">
        <v>1981059</v>
      </c>
      <c r="DM34" s="624"/>
      <c r="DN34" s="624"/>
      <c r="DO34" s="624"/>
      <c r="DP34" s="624"/>
      <c r="DQ34" s="624"/>
      <c r="DR34" s="624"/>
      <c r="DS34" s="624"/>
      <c r="DT34" s="624"/>
      <c r="DU34" s="624"/>
      <c r="DV34" s="625"/>
      <c r="DW34" s="628">
        <v>26.8</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616300</v>
      </c>
      <c r="S35" s="624"/>
      <c r="T35" s="624"/>
      <c r="U35" s="624"/>
      <c r="V35" s="624"/>
      <c r="W35" s="624"/>
      <c r="X35" s="624"/>
      <c r="Y35" s="625"/>
      <c r="Z35" s="626">
        <v>4.9000000000000004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1268961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80189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169265</v>
      </c>
      <c r="CS35" s="655"/>
      <c r="CT35" s="655"/>
      <c r="CU35" s="655"/>
      <c r="CV35" s="655"/>
      <c r="CW35" s="655"/>
      <c r="CX35" s="655"/>
      <c r="CY35" s="656"/>
      <c r="CZ35" s="657">
        <v>1.4</v>
      </c>
      <c r="DA35" s="658"/>
      <c r="DB35" s="658"/>
      <c r="DC35" s="659"/>
      <c r="DD35" s="632">
        <v>108592</v>
      </c>
      <c r="DE35" s="655"/>
      <c r="DF35" s="655"/>
      <c r="DG35" s="655"/>
      <c r="DH35" s="655"/>
      <c r="DI35" s="655"/>
      <c r="DJ35" s="655"/>
      <c r="DK35" s="656"/>
      <c r="DL35" s="632">
        <v>108592</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12692649</v>
      </c>
      <c r="S36" s="696"/>
      <c r="T36" s="696"/>
      <c r="U36" s="696"/>
      <c r="V36" s="696"/>
      <c r="W36" s="696"/>
      <c r="X36" s="696"/>
      <c r="Y36" s="697"/>
      <c r="Z36" s="698">
        <v>100</v>
      </c>
      <c r="AA36" s="698"/>
      <c r="AB36" s="698"/>
      <c r="AC36" s="698"/>
      <c r="AD36" s="699">
        <v>6762692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311000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4338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1065408</v>
      </c>
      <c r="CS36" s="624"/>
      <c r="CT36" s="624"/>
      <c r="CU36" s="624"/>
      <c r="CV36" s="624"/>
      <c r="CW36" s="624"/>
      <c r="CX36" s="624"/>
      <c r="CY36" s="625"/>
      <c r="CZ36" s="657">
        <v>8.9</v>
      </c>
      <c r="DA36" s="658"/>
      <c r="DB36" s="658"/>
      <c r="DC36" s="659"/>
      <c r="DD36" s="632">
        <v>769235</v>
      </c>
      <c r="DE36" s="624"/>
      <c r="DF36" s="624"/>
      <c r="DG36" s="624"/>
      <c r="DH36" s="624"/>
      <c r="DI36" s="624"/>
      <c r="DJ36" s="624"/>
      <c r="DK36" s="625"/>
      <c r="DL36" s="632">
        <v>686791</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c r="AQ37" s="702" t="s">
        <v>313</v>
      </c>
      <c r="AR37" s="703"/>
      <c r="AS37" s="703"/>
      <c r="AT37" s="703"/>
      <c r="AU37" s="703"/>
      <c r="AV37" s="703"/>
      <c r="AW37" s="703"/>
      <c r="AX37" s="703"/>
      <c r="AY37" s="704"/>
      <c r="AZ37" s="623">
        <v>371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5331</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5187</v>
      </c>
      <c r="CS37" s="655"/>
      <c r="CT37" s="655"/>
      <c r="CU37" s="655"/>
      <c r="CV37" s="655"/>
      <c r="CW37" s="655"/>
      <c r="CX37" s="655"/>
      <c r="CY37" s="656"/>
      <c r="CZ37" s="657">
        <v>0</v>
      </c>
      <c r="DA37" s="658"/>
      <c r="DB37" s="658"/>
      <c r="DC37" s="659"/>
      <c r="DD37" s="632">
        <v>5187</v>
      </c>
      <c r="DE37" s="655"/>
      <c r="DF37" s="655"/>
      <c r="DG37" s="655"/>
      <c r="DH37" s="655"/>
      <c r="DI37" s="655"/>
      <c r="DJ37" s="655"/>
      <c r="DK37" s="656"/>
      <c r="DL37" s="632">
        <v>5187</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9321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1268961</v>
      </c>
      <c r="CS38" s="624"/>
      <c r="CT38" s="624"/>
      <c r="CU38" s="624"/>
      <c r="CV38" s="624"/>
      <c r="CW38" s="624"/>
      <c r="CX38" s="624"/>
      <c r="CY38" s="625"/>
      <c r="CZ38" s="657">
        <v>10.6</v>
      </c>
      <c r="DA38" s="658"/>
      <c r="DB38" s="658"/>
      <c r="DC38" s="659"/>
      <c r="DD38" s="632">
        <v>1085156</v>
      </c>
      <c r="DE38" s="624"/>
      <c r="DF38" s="624"/>
      <c r="DG38" s="624"/>
      <c r="DH38" s="624"/>
      <c r="DI38" s="624"/>
      <c r="DJ38" s="624"/>
      <c r="DK38" s="625"/>
      <c r="DL38" s="632">
        <v>939486</v>
      </c>
      <c r="DM38" s="624"/>
      <c r="DN38" s="624"/>
      <c r="DO38" s="624"/>
      <c r="DP38" s="624"/>
      <c r="DQ38" s="624"/>
      <c r="DR38" s="624"/>
      <c r="DS38" s="624"/>
      <c r="DT38" s="624"/>
      <c r="DU38" s="624"/>
      <c r="DV38" s="625"/>
      <c r="DW38" s="628">
        <v>12.7</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26256</v>
      </c>
      <c r="CS39" s="655"/>
      <c r="CT39" s="655"/>
      <c r="CU39" s="655"/>
      <c r="CV39" s="655"/>
      <c r="CW39" s="655"/>
      <c r="CX39" s="655"/>
      <c r="CY39" s="656"/>
      <c r="CZ39" s="657">
        <v>0.2</v>
      </c>
      <c r="DA39" s="658"/>
      <c r="DB39" s="658"/>
      <c r="DC39" s="659"/>
      <c r="DD39" s="632">
        <v>6017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298370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12000</v>
      </c>
      <c r="CS40" s="624"/>
      <c r="CT40" s="624"/>
      <c r="CU40" s="624"/>
      <c r="CV40" s="624"/>
      <c r="CW40" s="624"/>
      <c r="CX40" s="624"/>
      <c r="CY40" s="625"/>
      <c r="CZ40" s="657">
        <v>0.1</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659220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2184089</v>
      </c>
      <c r="CS42" s="624"/>
      <c r="CT42" s="624"/>
      <c r="CU42" s="624"/>
      <c r="CV42" s="624"/>
      <c r="CW42" s="624"/>
      <c r="CX42" s="624"/>
      <c r="CY42" s="625"/>
      <c r="CZ42" s="657">
        <v>18.3</v>
      </c>
      <c r="DA42" s="706"/>
      <c r="DB42" s="706"/>
      <c r="DC42" s="707"/>
      <c r="DD42" s="632">
        <v>810585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60663</v>
      </c>
      <c r="CS43" s="655"/>
      <c r="CT43" s="655"/>
      <c r="CU43" s="655"/>
      <c r="CV43" s="655"/>
      <c r="CW43" s="655"/>
      <c r="CX43" s="655"/>
      <c r="CY43" s="656"/>
      <c r="CZ43" s="657">
        <v>0.5</v>
      </c>
      <c r="DA43" s="658"/>
      <c r="DB43" s="658"/>
      <c r="DC43" s="659"/>
      <c r="DD43" s="632">
        <v>60663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2184089</v>
      </c>
      <c r="CS44" s="624"/>
      <c r="CT44" s="624"/>
      <c r="CU44" s="624"/>
      <c r="CV44" s="624"/>
      <c r="CW44" s="624"/>
      <c r="CX44" s="624"/>
      <c r="CY44" s="625"/>
      <c r="CZ44" s="657">
        <v>18.3</v>
      </c>
      <c r="DA44" s="706"/>
      <c r="DB44" s="706"/>
      <c r="DC44" s="707"/>
      <c r="DD44" s="632">
        <v>810585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737521</v>
      </c>
      <c r="CS45" s="655"/>
      <c r="CT45" s="655"/>
      <c r="CU45" s="655"/>
      <c r="CV45" s="655"/>
      <c r="CW45" s="655"/>
      <c r="CX45" s="655"/>
      <c r="CY45" s="656"/>
      <c r="CZ45" s="657">
        <v>6.2</v>
      </c>
      <c r="DA45" s="658"/>
      <c r="DB45" s="658"/>
      <c r="DC45" s="659"/>
      <c r="DD45" s="632">
        <v>110223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1444226</v>
      </c>
      <c r="CS46" s="624"/>
      <c r="CT46" s="624"/>
      <c r="CU46" s="624"/>
      <c r="CV46" s="624"/>
      <c r="CW46" s="624"/>
      <c r="CX46" s="624"/>
      <c r="CY46" s="625"/>
      <c r="CZ46" s="657">
        <v>12.1</v>
      </c>
      <c r="DA46" s="706"/>
      <c r="DB46" s="706"/>
      <c r="DC46" s="707"/>
      <c r="DD46" s="632">
        <v>698020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11967497</v>
      </c>
      <c r="CS49" s="691"/>
      <c r="CT49" s="691"/>
      <c r="CU49" s="691"/>
      <c r="CV49" s="691"/>
      <c r="CW49" s="691"/>
      <c r="CX49" s="691"/>
      <c r="CY49" s="718"/>
      <c r="CZ49" s="719">
        <v>100</v>
      </c>
      <c r="DA49" s="720"/>
      <c r="DB49" s="720"/>
      <c r="DC49" s="721"/>
      <c r="DD49" s="722">
        <v>7933395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12693</v>
      </c>
      <c r="R7" s="753"/>
      <c r="S7" s="753"/>
      <c r="T7" s="753"/>
      <c r="U7" s="753"/>
      <c r="V7" s="753">
        <v>11967</v>
      </c>
      <c r="W7" s="753"/>
      <c r="X7" s="753"/>
      <c r="Y7" s="753"/>
      <c r="Z7" s="753"/>
      <c r="AA7" s="753">
        <v>726</v>
      </c>
      <c r="AB7" s="753"/>
      <c r="AC7" s="753"/>
      <c r="AD7" s="753"/>
      <c r="AE7" s="754"/>
      <c r="AF7" s="755">
        <v>526</v>
      </c>
      <c r="AG7" s="756"/>
      <c r="AH7" s="756"/>
      <c r="AI7" s="756"/>
      <c r="AJ7" s="757"/>
      <c r="AK7" s="792">
        <v>851</v>
      </c>
      <c r="AL7" s="793"/>
      <c r="AM7" s="793"/>
      <c r="AN7" s="793"/>
      <c r="AO7" s="793"/>
      <c r="AP7" s="793">
        <v>10434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3</v>
      </c>
      <c r="CI7" s="790"/>
      <c r="CJ7" s="790"/>
      <c r="CK7" s="790"/>
      <c r="CL7" s="791"/>
      <c r="CM7" s="789">
        <v>219</v>
      </c>
      <c r="CN7" s="790"/>
      <c r="CO7" s="790"/>
      <c r="CP7" s="790"/>
      <c r="CQ7" s="791"/>
      <c r="CR7" s="789">
        <v>180</v>
      </c>
      <c r="CS7" s="790"/>
      <c r="CT7" s="790"/>
      <c r="CU7" s="790"/>
      <c r="CV7" s="791"/>
      <c r="CW7" s="789">
        <v>3</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543</v>
      </c>
      <c r="BT8" s="787"/>
      <c r="BU8" s="787"/>
      <c r="BV8" s="787"/>
      <c r="BW8" s="787"/>
      <c r="BX8" s="787"/>
      <c r="BY8" s="787"/>
      <c r="BZ8" s="787"/>
      <c r="CA8" s="787"/>
      <c r="CB8" s="787"/>
      <c r="CC8" s="787"/>
      <c r="CD8" s="787"/>
      <c r="CE8" s="787"/>
      <c r="CF8" s="787"/>
      <c r="CG8" s="788"/>
      <c r="CH8" s="799">
        <v>0</v>
      </c>
      <c r="CI8" s="800"/>
      <c r="CJ8" s="800"/>
      <c r="CK8" s="800"/>
      <c r="CL8" s="801"/>
      <c r="CM8" s="799">
        <v>50</v>
      </c>
      <c r="CN8" s="800"/>
      <c r="CO8" s="800"/>
      <c r="CP8" s="800"/>
      <c r="CQ8" s="801"/>
      <c r="CR8" s="799">
        <v>50</v>
      </c>
      <c r="CS8" s="800"/>
      <c r="CT8" s="800"/>
      <c r="CU8" s="800"/>
      <c r="CV8" s="801"/>
      <c r="CW8" s="799">
        <v>54</v>
      </c>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546</v>
      </c>
      <c r="BS9" s="786" t="s">
        <v>544</v>
      </c>
      <c r="BT9" s="787"/>
      <c r="BU9" s="787"/>
      <c r="BV9" s="787"/>
      <c r="BW9" s="787"/>
      <c r="BX9" s="787"/>
      <c r="BY9" s="787"/>
      <c r="BZ9" s="787"/>
      <c r="CA9" s="787"/>
      <c r="CB9" s="787"/>
      <c r="CC9" s="787"/>
      <c r="CD9" s="787"/>
      <c r="CE9" s="787"/>
      <c r="CF9" s="787"/>
      <c r="CG9" s="788"/>
      <c r="CH9" s="799">
        <v>0</v>
      </c>
      <c r="CI9" s="800"/>
      <c r="CJ9" s="800"/>
      <c r="CK9" s="800"/>
      <c r="CL9" s="801"/>
      <c r="CM9" s="799">
        <v>34</v>
      </c>
      <c r="CN9" s="800"/>
      <c r="CO9" s="800"/>
      <c r="CP9" s="800"/>
      <c r="CQ9" s="801"/>
      <c r="CR9" s="799">
        <v>5</v>
      </c>
      <c r="CS9" s="800"/>
      <c r="CT9" s="800"/>
      <c r="CU9" s="800"/>
      <c r="CV9" s="801"/>
      <c r="CW9" s="799"/>
      <c r="CX9" s="800"/>
      <c r="CY9" s="800"/>
      <c r="CZ9" s="800"/>
      <c r="DA9" s="801"/>
      <c r="DB9" s="799">
        <v>210</v>
      </c>
      <c r="DC9" s="800"/>
      <c r="DD9" s="800"/>
      <c r="DE9" s="800"/>
      <c r="DF9" s="801"/>
      <c r="DG9" s="799">
        <v>342</v>
      </c>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12693</v>
      </c>
      <c r="R23" s="812"/>
      <c r="S23" s="812"/>
      <c r="T23" s="812"/>
      <c r="U23" s="812"/>
      <c r="V23" s="812">
        <v>11967</v>
      </c>
      <c r="W23" s="812"/>
      <c r="X23" s="812"/>
      <c r="Y23" s="812"/>
      <c r="Z23" s="812"/>
      <c r="AA23" s="812">
        <v>726</v>
      </c>
      <c r="AB23" s="812"/>
      <c r="AC23" s="812"/>
      <c r="AD23" s="812"/>
      <c r="AE23" s="813"/>
      <c r="AF23" s="814">
        <v>526</v>
      </c>
      <c r="AG23" s="812"/>
      <c r="AH23" s="812"/>
      <c r="AI23" s="812"/>
      <c r="AJ23" s="815"/>
      <c r="AK23" s="816"/>
      <c r="AL23" s="817"/>
      <c r="AM23" s="817"/>
      <c r="AN23" s="817"/>
      <c r="AO23" s="817"/>
      <c r="AP23" s="812">
        <v>10434</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4309</v>
      </c>
      <c r="R28" s="841"/>
      <c r="S28" s="841"/>
      <c r="T28" s="841"/>
      <c r="U28" s="841"/>
      <c r="V28" s="841">
        <v>4229</v>
      </c>
      <c r="W28" s="841"/>
      <c r="X28" s="841"/>
      <c r="Y28" s="841"/>
      <c r="Z28" s="841"/>
      <c r="AA28" s="841">
        <v>80</v>
      </c>
      <c r="AB28" s="841"/>
      <c r="AC28" s="841"/>
      <c r="AD28" s="841"/>
      <c r="AE28" s="842"/>
      <c r="AF28" s="843">
        <v>80</v>
      </c>
      <c r="AG28" s="841"/>
      <c r="AH28" s="841"/>
      <c r="AI28" s="841"/>
      <c r="AJ28" s="844"/>
      <c r="AK28" s="845">
        <v>298</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250</v>
      </c>
      <c r="R29" s="777"/>
      <c r="S29" s="777"/>
      <c r="T29" s="777"/>
      <c r="U29" s="777"/>
      <c r="V29" s="777">
        <v>249</v>
      </c>
      <c r="W29" s="777"/>
      <c r="X29" s="777"/>
      <c r="Y29" s="777"/>
      <c r="Z29" s="777"/>
      <c r="AA29" s="777">
        <v>1</v>
      </c>
      <c r="AB29" s="777"/>
      <c r="AC29" s="777"/>
      <c r="AD29" s="777"/>
      <c r="AE29" s="778"/>
      <c r="AF29" s="779">
        <v>1</v>
      </c>
      <c r="AG29" s="780"/>
      <c r="AH29" s="780"/>
      <c r="AI29" s="780"/>
      <c r="AJ29" s="781"/>
      <c r="AK29" s="848">
        <v>82</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2184</v>
      </c>
      <c r="R30" s="777"/>
      <c r="S30" s="777"/>
      <c r="T30" s="777"/>
      <c r="U30" s="777"/>
      <c r="V30" s="777">
        <v>2042</v>
      </c>
      <c r="W30" s="777"/>
      <c r="X30" s="777"/>
      <c r="Y30" s="777"/>
      <c r="Z30" s="777"/>
      <c r="AA30" s="777">
        <v>142</v>
      </c>
      <c r="AB30" s="777"/>
      <c r="AC30" s="777"/>
      <c r="AD30" s="777"/>
      <c r="AE30" s="778"/>
      <c r="AF30" s="779">
        <v>142</v>
      </c>
      <c r="AG30" s="780"/>
      <c r="AH30" s="780"/>
      <c r="AI30" s="780"/>
      <c r="AJ30" s="781"/>
      <c r="AK30" s="848">
        <v>336</v>
      </c>
      <c r="AL30" s="849"/>
      <c r="AM30" s="849"/>
      <c r="AN30" s="849"/>
      <c r="AO30" s="849"/>
      <c r="AP30" s="849">
        <v>59</v>
      </c>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14</v>
      </c>
      <c r="R31" s="777"/>
      <c r="S31" s="777"/>
      <c r="T31" s="777"/>
      <c r="U31" s="777"/>
      <c r="V31" s="777">
        <v>14</v>
      </c>
      <c r="W31" s="777"/>
      <c r="X31" s="777"/>
      <c r="Y31" s="777"/>
      <c r="Z31" s="777"/>
      <c r="AA31" s="777">
        <v>0</v>
      </c>
      <c r="AB31" s="777"/>
      <c r="AC31" s="777"/>
      <c r="AD31" s="777"/>
      <c r="AE31" s="778"/>
      <c r="AF31" s="779" t="s">
        <v>109</v>
      </c>
      <c r="AG31" s="780"/>
      <c r="AH31" s="780"/>
      <c r="AI31" s="780"/>
      <c r="AJ31" s="781"/>
      <c r="AK31" s="848">
        <v>27</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553</v>
      </c>
      <c r="R32" s="777"/>
      <c r="S32" s="777"/>
      <c r="T32" s="777"/>
      <c r="U32" s="777"/>
      <c r="V32" s="777">
        <v>459</v>
      </c>
      <c r="W32" s="777"/>
      <c r="X32" s="777"/>
      <c r="Y32" s="777"/>
      <c r="Z32" s="777"/>
      <c r="AA32" s="777">
        <v>94</v>
      </c>
      <c r="AB32" s="777"/>
      <c r="AC32" s="777"/>
      <c r="AD32" s="777"/>
      <c r="AE32" s="778"/>
      <c r="AF32" s="779">
        <v>512</v>
      </c>
      <c r="AG32" s="780"/>
      <c r="AH32" s="780"/>
      <c r="AI32" s="780"/>
      <c r="AJ32" s="781"/>
      <c r="AK32" s="848" t="s">
        <v>545</v>
      </c>
      <c r="AL32" s="849"/>
      <c r="AM32" s="849"/>
      <c r="AN32" s="849"/>
      <c r="AO32" s="849"/>
      <c r="AP32" s="849">
        <v>1841</v>
      </c>
      <c r="AQ32" s="849"/>
      <c r="AR32" s="849"/>
      <c r="AS32" s="849"/>
      <c r="AT32" s="849"/>
      <c r="AU32" s="849"/>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1488</v>
      </c>
      <c r="R33" s="777"/>
      <c r="S33" s="777"/>
      <c r="T33" s="777"/>
      <c r="U33" s="777"/>
      <c r="V33" s="777">
        <v>1441</v>
      </c>
      <c r="W33" s="777"/>
      <c r="X33" s="777"/>
      <c r="Y33" s="777"/>
      <c r="Z33" s="777"/>
      <c r="AA33" s="777">
        <v>47</v>
      </c>
      <c r="AB33" s="777"/>
      <c r="AC33" s="777"/>
      <c r="AD33" s="777"/>
      <c r="AE33" s="778"/>
      <c r="AF33" s="779">
        <v>40</v>
      </c>
      <c r="AG33" s="780"/>
      <c r="AH33" s="780"/>
      <c r="AI33" s="780"/>
      <c r="AJ33" s="781"/>
      <c r="AK33" s="848">
        <v>311</v>
      </c>
      <c r="AL33" s="849"/>
      <c r="AM33" s="849"/>
      <c r="AN33" s="849"/>
      <c r="AO33" s="849"/>
      <c r="AP33" s="849">
        <v>7652</v>
      </c>
      <c r="AQ33" s="849"/>
      <c r="AR33" s="849"/>
      <c r="AS33" s="849"/>
      <c r="AT33" s="849"/>
      <c r="AU33" s="849">
        <v>5119</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26</v>
      </c>
      <c r="R34" s="777"/>
      <c r="S34" s="777"/>
      <c r="T34" s="777"/>
      <c r="U34" s="777"/>
      <c r="V34" s="777">
        <v>26</v>
      </c>
      <c r="W34" s="777"/>
      <c r="X34" s="777"/>
      <c r="Y34" s="777"/>
      <c r="Z34" s="777"/>
      <c r="AA34" s="777">
        <v>0</v>
      </c>
      <c r="AB34" s="777"/>
      <c r="AC34" s="777"/>
      <c r="AD34" s="777"/>
      <c r="AE34" s="778"/>
      <c r="AF34" s="779" t="s">
        <v>109</v>
      </c>
      <c r="AG34" s="780"/>
      <c r="AH34" s="780"/>
      <c r="AI34" s="780"/>
      <c r="AJ34" s="781"/>
      <c r="AK34" s="848">
        <v>0</v>
      </c>
      <c r="AL34" s="849"/>
      <c r="AM34" s="849"/>
      <c r="AN34" s="849"/>
      <c r="AO34" s="849"/>
      <c r="AP34" s="849">
        <v>470</v>
      </c>
      <c r="AQ34" s="849"/>
      <c r="AR34" s="849"/>
      <c r="AS34" s="849"/>
      <c r="AT34" s="849"/>
      <c r="AU34" s="849"/>
      <c r="AV34" s="849"/>
      <c r="AW34" s="849"/>
      <c r="AX34" s="849"/>
      <c r="AY34" s="849"/>
      <c r="AZ34" s="850"/>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775</v>
      </c>
      <c r="AG63" s="860"/>
      <c r="AH63" s="860"/>
      <c r="AI63" s="860"/>
      <c r="AJ63" s="861"/>
      <c r="AK63" s="862"/>
      <c r="AL63" s="857"/>
      <c r="AM63" s="857"/>
      <c r="AN63" s="857"/>
      <c r="AO63" s="857"/>
      <c r="AP63" s="860">
        <v>10022</v>
      </c>
      <c r="AQ63" s="860"/>
      <c r="AR63" s="860"/>
      <c r="AS63" s="860"/>
      <c r="AT63" s="860"/>
      <c r="AU63" s="860">
        <v>5119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204</v>
      </c>
      <c r="R68" s="884"/>
      <c r="S68" s="884"/>
      <c r="T68" s="884"/>
      <c r="U68" s="884"/>
      <c r="V68" s="884">
        <v>176</v>
      </c>
      <c r="W68" s="884"/>
      <c r="X68" s="884"/>
      <c r="Y68" s="884"/>
      <c r="Z68" s="884"/>
      <c r="AA68" s="884">
        <v>28</v>
      </c>
      <c r="AB68" s="884"/>
      <c r="AC68" s="884"/>
      <c r="AD68" s="884"/>
      <c r="AE68" s="884"/>
      <c r="AF68" s="884">
        <v>27</v>
      </c>
      <c r="AG68" s="884"/>
      <c r="AH68" s="884"/>
      <c r="AI68" s="884"/>
      <c r="AJ68" s="884"/>
      <c r="AK68" s="884">
        <v>52</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8206</v>
      </c>
      <c r="R69" s="849"/>
      <c r="S69" s="849"/>
      <c r="T69" s="849"/>
      <c r="U69" s="849"/>
      <c r="V69" s="849">
        <v>7544</v>
      </c>
      <c r="W69" s="849"/>
      <c r="X69" s="849"/>
      <c r="Y69" s="849"/>
      <c r="Z69" s="849"/>
      <c r="AA69" s="849">
        <v>662</v>
      </c>
      <c r="AB69" s="849"/>
      <c r="AC69" s="849"/>
      <c r="AD69" s="849"/>
      <c r="AE69" s="849"/>
      <c r="AF69" s="849">
        <v>662</v>
      </c>
      <c r="AG69" s="849"/>
      <c r="AH69" s="849"/>
      <c r="AI69" s="849"/>
      <c r="AJ69" s="849"/>
      <c r="AK69" s="849">
        <v>1650</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107</v>
      </c>
      <c r="R70" s="849"/>
      <c r="S70" s="849"/>
      <c r="T70" s="849"/>
      <c r="U70" s="849"/>
      <c r="V70" s="849">
        <v>96</v>
      </c>
      <c r="W70" s="849"/>
      <c r="X70" s="849"/>
      <c r="Y70" s="849"/>
      <c r="Z70" s="849"/>
      <c r="AA70" s="849">
        <v>11</v>
      </c>
      <c r="AB70" s="849"/>
      <c r="AC70" s="849"/>
      <c r="AD70" s="849"/>
      <c r="AE70" s="849"/>
      <c r="AF70" s="849">
        <v>11</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223048</v>
      </c>
      <c r="R71" s="849"/>
      <c r="S71" s="849"/>
      <c r="T71" s="849"/>
      <c r="U71" s="849"/>
      <c r="V71" s="849">
        <v>217428</v>
      </c>
      <c r="W71" s="849"/>
      <c r="X71" s="849"/>
      <c r="Y71" s="849"/>
      <c r="Z71" s="849"/>
      <c r="AA71" s="849">
        <v>5620</v>
      </c>
      <c r="AB71" s="849"/>
      <c r="AC71" s="849"/>
      <c r="AD71" s="849"/>
      <c r="AE71" s="849"/>
      <c r="AF71" s="849">
        <v>5620</v>
      </c>
      <c r="AG71" s="849"/>
      <c r="AH71" s="849"/>
      <c r="AI71" s="849"/>
      <c r="AJ71" s="849"/>
      <c r="AK71" s="849">
        <v>1845</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6320</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235</v>
      </c>
      <c r="CS102" s="868"/>
      <c r="CT102" s="868"/>
      <c r="CU102" s="868"/>
      <c r="CV102" s="911"/>
      <c r="CW102" s="910">
        <v>57</v>
      </c>
      <c r="CX102" s="868"/>
      <c r="CY102" s="868"/>
      <c r="CZ102" s="868"/>
      <c r="DA102" s="911"/>
      <c r="DB102" s="910">
        <v>210</v>
      </c>
      <c r="DC102" s="868"/>
      <c r="DD102" s="868"/>
      <c r="DE102" s="868"/>
      <c r="DF102" s="911"/>
      <c r="DG102" s="910">
        <v>342</v>
      </c>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285</v>
      </c>
      <c r="AG109" s="913"/>
      <c r="AH109" s="913"/>
      <c r="AI109" s="913"/>
      <c r="AJ109" s="914"/>
      <c r="AK109" s="912" t="s">
        <v>284</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285</v>
      </c>
      <c r="BW109" s="913"/>
      <c r="BX109" s="913"/>
      <c r="BY109" s="913"/>
      <c r="BZ109" s="914"/>
      <c r="CA109" s="912" t="s">
        <v>284</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285</v>
      </c>
      <c r="DM109" s="913"/>
      <c r="DN109" s="913"/>
      <c r="DO109" s="913"/>
      <c r="DP109" s="914"/>
      <c r="DQ109" s="912" t="s">
        <v>284</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926592</v>
      </c>
      <c r="AB110" s="920"/>
      <c r="AC110" s="920"/>
      <c r="AD110" s="920"/>
      <c r="AE110" s="921"/>
      <c r="AF110" s="922">
        <v>963027</v>
      </c>
      <c r="AG110" s="920"/>
      <c r="AH110" s="920"/>
      <c r="AI110" s="920"/>
      <c r="AJ110" s="921"/>
      <c r="AK110" s="922">
        <v>891698</v>
      </c>
      <c r="AL110" s="920"/>
      <c r="AM110" s="920"/>
      <c r="AN110" s="920"/>
      <c r="AO110" s="921"/>
      <c r="AP110" s="923">
        <v>14.5</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9635931</v>
      </c>
      <c r="BR110" s="957"/>
      <c r="BS110" s="957"/>
      <c r="BT110" s="957"/>
      <c r="BU110" s="957"/>
      <c r="BV110" s="957">
        <v>9785183</v>
      </c>
      <c r="BW110" s="957"/>
      <c r="BX110" s="957"/>
      <c r="BY110" s="957"/>
      <c r="BZ110" s="957"/>
      <c r="CA110" s="957">
        <v>10434388</v>
      </c>
      <c r="CB110" s="957"/>
      <c r="CC110" s="957"/>
      <c r="CD110" s="957"/>
      <c r="CE110" s="957"/>
      <c r="CF110" s="971">
        <v>169.9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409</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5190868</v>
      </c>
      <c r="BR112" s="950"/>
      <c r="BS112" s="950"/>
      <c r="BT112" s="950"/>
      <c r="BU112" s="950"/>
      <c r="BV112" s="950">
        <v>5131699</v>
      </c>
      <c r="BW112" s="950"/>
      <c r="BX112" s="950"/>
      <c r="BY112" s="950"/>
      <c r="BZ112" s="950"/>
      <c r="CA112" s="950">
        <v>5119028</v>
      </c>
      <c r="CB112" s="950"/>
      <c r="CC112" s="950"/>
      <c r="CD112" s="950"/>
      <c r="CE112" s="950"/>
      <c r="CF112" s="944">
        <v>83.4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284061</v>
      </c>
      <c r="AB113" s="964"/>
      <c r="AC113" s="964"/>
      <c r="AD113" s="964"/>
      <c r="AE113" s="965"/>
      <c r="AF113" s="966">
        <v>261905</v>
      </c>
      <c r="AG113" s="964"/>
      <c r="AH113" s="964"/>
      <c r="AI113" s="964"/>
      <c r="AJ113" s="965"/>
      <c r="AK113" s="966">
        <v>266853</v>
      </c>
      <c r="AL113" s="964"/>
      <c r="AM113" s="964"/>
      <c r="AN113" s="964"/>
      <c r="AO113" s="965"/>
      <c r="AP113" s="967">
        <v>4.3</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t="s">
        <v>409</v>
      </c>
      <c r="BR113" s="950"/>
      <c r="BS113" s="950"/>
      <c r="BT113" s="950"/>
      <c r="BU113" s="950"/>
      <c r="BV113" s="950" t="s">
        <v>409</v>
      </c>
      <c r="BW113" s="950"/>
      <c r="BX113" s="950"/>
      <c r="BY113" s="950"/>
      <c r="BZ113" s="950"/>
      <c r="CA113" s="950" t="s">
        <v>409</v>
      </c>
      <c r="CB113" s="950"/>
      <c r="CC113" s="950"/>
      <c r="CD113" s="950"/>
      <c r="CE113" s="950"/>
      <c r="CF113" s="944" t="s">
        <v>409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409</v>
      </c>
      <c r="AB114" s="989"/>
      <c r="AC114" s="989"/>
      <c r="AD114" s="989"/>
      <c r="AE114" s="990"/>
      <c r="AF114" s="991" t="s">
        <v>409</v>
      </c>
      <c r="AG114" s="989"/>
      <c r="AH114" s="989"/>
      <c r="AI114" s="989"/>
      <c r="AJ114" s="990"/>
      <c r="AK114" s="991" t="s">
        <v>409</v>
      </c>
      <c r="AL114" s="989"/>
      <c r="AM114" s="989"/>
      <c r="AN114" s="989"/>
      <c r="AO114" s="990"/>
      <c r="AP114" s="992" t="s">
        <v>409</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t="s">
        <v>409</v>
      </c>
      <c r="BR114" s="950"/>
      <c r="BS114" s="950"/>
      <c r="BT114" s="950"/>
      <c r="BU114" s="950"/>
      <c r="BV114" s="950" t="s">
        <v>409</v>
      </c>
      <c r="BW114" s="950"/>
      <c r="BX114" s="950"/>
      <c r="BY114" s="950"/>
      <c r="BZ114" s="950"/>
      <c r="CA114" s="950" t="s">
        <v>409</v>
      </c>
      <c r="CB114" s="950"/>
      <c r="CC114" s="950"/>
      <c r="CD114" s="950"/>
      <c r="CE114" s="950"/>
      <c r="CF114" s="944" t="s">
        <v>409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409</v>
      </c>
      <c r="AB115" s="964"/>
      <c r="AC115" s="964"/>
      <c r="AD115" s="964"/>
      <c r="AE115" s="965"/>
      <c r="AF115" s="966" t="s">
        <v>409</v>
      </c>
      <c r="AG115" s="964"/>
      <c r="AH115" s="964"/>
      <c r="AI115" s="964"/>
      <c r="AJ115" s="965"/>
      <c r="AK115" s="966" t="s">
        <v>409</v>
      </c>
      <c r="AL115" s="964"/>
      <c r="AM115" s="964"/>
      <c r="AN115" s="964"/>
      <c r="AO115" s="965"/>
      <c r="AP115" s="967" t="s">
        <v>409</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18101</v>
      </c>
      <c r="BR115" s="950"/>
      <c r="BS115" s="950"/>
      <c r="BT115" s="950"/>
      <c r="BU115" s="950"/>
      <c r="BV115" s="950">
        <v>10841</v>
      </c>
      <c r="BW115" s="950"/>
      <c r="BX115" s="950"/>
      <c r="BY115" s="950"/>
      <c r="BZ115" s="950"/>
      <c r="CA115" s="950">
        <v>13064</v>
      </c>
      <c r="CB115" s="950"/>
      <c r="CC115" s="950"/>
      <c r="CD115" s="950"/>
      <c r="CE115" s="950"/>
      <c r="CF115" s="944">
        <v>0.2</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409</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1210653</v>
      </c>
      <c r="AB117" s="996"/>
      <c r="AC117" s="996"/>
      <c r="AD117" s="996"/>
      <c r="AE117" s="997"/>
      <c r="AF117" s="995">
        <v>1224932</v>
      </c>
      <c r="AG117" s="996"/>
      <c r="AH117" s="996"/>
      <c r="AI117" s="996"/>
      <c r="AJ117" s="997"/>
      <c r="AK117" s="995">
        <v>1158551</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285</v>
      </c>
      <c r="AG118" s="913"/>
      <c r="AH118" s="913"/>
      <c r="AI118" s="913"/>
      <c r="AJ118" s="914"/>
      <c r="AK118" s="912" t="s">
        <v>284</v>
      </c>
      <c r="AL118" s="913"/>
      <c r="AM118" s="913"/>
      <c r="AN118" s="913"/>
      <c r="AO118" s="914"/>
      <c r="AP118" s="1020" t="s">
        <v>400</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14844900</v>
      </c>
      <c r="BR118" s="1016"/>
      <c r="BS118" s="1016"/>
      <c r="BT118" s="1016"/>
      <c r="BU118" s="1016"/>
      <c r="BV118" s="1016">
        <v>14927723</v>
      </c>
      <c r="BW118" s="1016"/>
      <c r="BX118" s="1016"/>
      <c r="BY118" s="1016"/>
      <c r="BZ118" s="1016"/>
      <c r="CA118" s="1016">
        <v>15566480</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4744727</v>
      </c>
      <c r="BR119" s="957"/>
      <c r="BS119" s="957"/>
      <c r="BT119" s="957"/>
      <c r="BU119" s="957"/>
      <c r="BV119" s="957">
        <v>3527113</v>
      </c>
      <c r="BW119" s="957"/>
      <c r="BX119" s="957"/>
      <c r="BY119" s="957"/>
      <c r="BZ119" s="957"/>
      <c r="CA119" s="957">
        <v>2737986</v>
      </c>
      <c r="CB119" s="957"/>
      <c r="CC119" s="957"/>
      <c r="CD119" s="957"/>
      <c r="CE119" s="957"/>
      <c r="CF119" s="971">
        <v>44.6</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1117741</v>
      </c>
      <c r="BR120" s="950"/>
      <c r="BS120" s="950"/>
      <c r="BT120" s="950"/>
      <c r="BU120" s="950"/>
      <c r="BV120" s="950">
        <v>1032204</v>
      </c>
      <c r="BW120" s="950"/>
      <c r="BX120" s="950"/>
      <c r="BY120" s="950"/>
      <c r="BZ120" s="950"/>
      <c r="CA120" s="950">
        <v>915722</v>
      </c>
      <c r="CB120" s="950"/>
      <c r="CC120" s="950"/>
      <c r="CD120" s="950"/>
      <c r="CE120" s="950"/>
      <c r="CF120" s="944">
        <v>14.9</v>
      </c>
      <c r="CG120" s="945"/>
      <c r="CH120" s="945"/>
      <c r="CI120" s="945"/>
      <c r="CJ120" s="945"/>
      <c r="CK120" s="1043" t="s">
        <v>436</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5190868</v>
      </c>
      <c r="DH120" s="957"/>
      <c r="DI120" s="957"/>
      <c r="DJ120" s="957"/>
      <c r="DK120" s="957"/>
      <c r="DL120" s="957">
        <v>5131699</v>
      </c>
      <c r="DM120" s="957"/>
      <c r="DN120" s="957"/>
      <c r="DO120" s="957"/>
      <c r="DP120" s="957"/>
      <c r="DQ120" s="957">
        <v>5119028</v>
      </c>
      <c r="DR120" s="957"/>
      <c r="DS120" s="957"/>
      <c r="DT120" s="957"/>
      <c r="DU120" s="957"/>
      <c r="DV120" s="958">
        <v>83.4</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11112479</v>
      </c>
      <c r="BR121" s="1016"/>
      <c r="BS121" s="1016"/>
      <c r="BT121" s="1016"/>
      <c r="BU121" s="1016"/>
      <c r="BV121" s="1016">
        <v>11336321</v>
      </c>
      <c r="BW121" s="1016"/>
      <c r="BX121" s="1016"/>
      <c r="BY121" s="1016"/>
      <c r="BZ121" s="1016"/>
      <c r="CA121" s="1016">
        <v>11712332</v>
      </c>
      <c r="CB121" s="1016"/>
      <c r="CC121" s="1016"/>
      <c r="CD121" s="1016"/>
      <c r="CE121" s="1016"/>
      <c r="CF121" s="1054">
        <v>190.7</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16974947</v>
      </c>
      <c r="BR122" s="1065"/>
      <c r="BS122" s="1065"/>
      <c r="BT122" s="1065"/>
      <c r="BU122" s="1065"/>
      <c r="BV122" s="1065">
        <v>15895638</v>
      </c>
      <c r="BW122" s="1065"/>
      <c r="BX122" s="1065"/>
      <c r="BY122" s="1065"/>
      <c r="BZ122" s="1065"/>
      <c r="CA122" s="1065">
        <v>15366040</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441</v>
      </c>
      <c r="DH122" s="950"/>
      <c r="DI122" s="950"/>
      <c r="DJ122" s="950"/>
      <c r="DK122" s="950"/>
      <c r="DL122" s="950" t="s">
        <v>441</v>
      </c>
      <c r="DM122" s="950"/>
      <c r="DN122" s="950"/>
      <c r="DO122" s="950"/>
      <c r="DP122" s="950"/>
      <c r="DQ122" s="950" t="s">
        <v>441</v>
      </c>
      <c r="DR122" s="950"/>
      <c r="DS122" s="950"/>
      <c r="DT122" s="950"/>
      <c r="DU122" s="950"/>
      <c r="DV122" s="951" t="s">
        <v>441</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441</v>
      </c>
      <c r="BR123" s="1057"/>
      <c r="BS123" s="1057"/>
      <c r="BT123" s="1057"/>
      <c r="BU123" s="1057"/>
      <c r="BV123" s="1057" t="s">
        <v>441</v>
      </c>
      <c r="BW123" s="1057"/>
      <c r="BX123" s="1057"/>
      <c r="BY123" s="1057"/>
      <c r="BZ123" s="1057"/>
      <c r="CA123" s="1057">
        <v>3.2</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14.05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v>18101</v>
      </c>
      <c r="DH127" s="1078"/>
      <c r="DI127" s="1078"/>
      <c r="DJ127" s="1078"/>
      <c r="DK127" s="1078"/>
      <c r="DL127" s="1078">
        <v>10841</v>
      </c>
      <c r="DM127" s="1078"/>
      <c r="DN127" s="1078"/>
      <c r="DO127" s="1078"/>
      <c r="DP127" s="1078"/>
      <c r="DQ127" s="1078">
        <v>13064</v>
      </c>
      <c r="DR127" s="1078"/>
      <c r="DS127" s="1078"/>
      <c r="DT127" s="1078"/>
      <c r="DU127" s="1078"/>
      <c r="DV127" s="1079">
        <v>0.2</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90418</v>
      </c>
      <c r="AB128" s="1120"/>
      <c r="AC128" s="1120"/>
      <c r="AD128" s="1120"/>
      <c r="AE128" s="1121"/>
      <c r="AF128" s="1122">
        <v>93345</v>
      </c>
      <c r="AG128" s="1120"/>
      <c r="AH128" s="1120"/>
      <c r="AI128" s="1120"/>
      <c r="AJ128" s="1121"/>
      <c r="AK128" s="1122">
        <v>75730</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19.05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6944757</v>
      </c>
      <c r="AB129" s="989"/>
      <c r="AC129" s="989"/>
      <c r="AD129" s="989"/>
      <c r="AE129" s="990"/>
      <c r="AF129" s="991">
        <v>6916438</v>
      </c>
      <c r="AG129" s="989"/>
      <c r="AH129" s="989"/>
      <c r="AI129" s="989"/>
      <c r="AJ129" s="990"/>
      <c r="AK129" s="991">
        <v>7004737</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3.7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877715</v>
      </c>
      <c r="AB130" s="989"/>
      <c r="AC130" s="989"/>
      <c r="AD130" s="989"/>
      <c r="AE130" s="990"/>
      <c r="AF130" s="991">
        <v>919901</v>
      </c>
      <c r="AG130" s="989"/>
      <c r="AH130" s="989"/>
      <c r="AI130" s="989"/>
      <c r="AJ130" s="990"/>
      <c r="AK130" s="991">
        <v>863164</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3.2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6067042</v>
      </c>
      <c r="AB131" s="1028"/>
      <c r="AC131" s="1028"/>
      <c r="AD131" s="1028"/>
      <c r="AE131" s="1029"/>
      <c r="AF131" s="1030">
        <v>5996537</v>
      </c>
      <c r="AG131" s="1028"/>
      <c r="AH131" s="1028"/>
      <c r="AI131" s="1028"/>
      <c r="AJ131" s="1029"/>
      <c r="AK131" s="1030">
        <v>6141573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3.9973351099999999</v>
      </c>
      <c r="AB132" s="1134"/>
      <c r="AC132" s="1134"/>
      <c r="AD132" s="1134"/>
      <c r="AE132" s="1135"/>
      <c r="AF132" s="1136">
        <v>3.5301374779999999</v>
      </c>
      <c r="AG132" s="1134"/>
      <c r="AH132" s="1134"/>
      <c r="AI132" s="1134"/>
      <c r="AJ132" s="1135"/>
      <c r="AK132" s="1136">
        <v>3.576559295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4.2</v>
      </c>
      <c r="AB133" s="1141"/>
      <c r="AC133" s="1141"/>
      <c r="AD133" s="1141"/>
      <c r="AE133" s="1142"/>
      <c r="AF133" s="1140">
        <v>3.7</v>
      </c>
      <c r="AG133" s="1141"/>
      <c r="AH133" s="1141"/>
      <c r="AI133" s="1141"/>
      <c r="AJ133" s="1142"/>
      <c r="AK133" s="1140">
        <v>3.7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1852217</v>
      </c>
      <c r="L9" s="264">
        <v>50234</v>
      </c>
      <c r="M9" s="265">
        <v>55347</v>
      </c>
      <c r="N9" s="266">
        <v>-9.1999999999999993</v>
      </c>
    </row>
    <row r="10" spans="1:16">
      <c r="A10" s="248"/>
      <c r="B10" s="244"/>
      <c r="C10" s="244"/>
      <c r="D10" s="244"/>
      <c r="E10" s="244"/>
      <c r="F10" s="244"/>
      <c r="G10" s="1149" t="s">
        <v>476</v>
      </c>
      <c r="H10" s="1150"/>
      <c r="I10" s="1150"/>
      <c r="J10" s="1151"/>
      <c r="K10" s="267">
        <v>362204</v>
      </c>
      <c r="L10" s="268">
        <v>9823</v>
      </c>
      <c r="M10" s="269">
        <v>5378</v>
      </c>
      <c r="N10" s="270">
        <v>82.7</v>
      </c>
    </row>
    <row r="11" spans="1:16" ht="13.5" customHeight="1">
      <c r="A11" s="248"/>
      <c r="B11" s="244"/>
      <c r="C11" s="244"/>
      <c r="D11" s="244"/>
      <c r="E11" s="244"/>
      <c r="F11" s="244"/>
      <c r="G11" s="1149" t="s">
        <v>477</v>
      </c>
      <c r="H11" s="1150"/>
      <c r="I11" s="1150"/>
      <c r="J11" s="1151"/>
      <c r="K11" s="267">
        <v>3752</v>
      </c>
      <c r="L11" s="268">
        <v>102</v>
      </c>
      <c r="M11" s="269">
        <v>7824</v>
      </c>
      <c r="N11" s="270">
        <v>-98.7</v>
      </c>
    </row>
    <row r="12" spans="1:16" ht="13.5" customHeight="1">
      <c r="A12" s="248"/>
      <c r="B12" s="244"/>
      <c r="C12" s="244"/>
      <c r="D12" s="244"/>
      <c r="E12" s="244"/>
      <c r="F12" s="244"/>
      <c r="G12" s="1149" t="s">
        <v>478</v>
      </c>
      <c r="H12" s="1150"/>
      <c r="I12" s="1150"/>
      <c r="J12" s="1151"/>
      <c r="K12" s="267" t="s">
        <v>479</v>
      </c>
      <c r="L12" s="268" t="s">
        <v>479</v>
      </c>
      <c r="M12" s="269">
        <v>137</v>
      </c>
      <c r="N12" s="270" t="s">
        <v>479</v>
      </c>
    </row>
    <row r="13" spans="1:16" ht="13.5" customHeight="1">
      <c r="A13" s="248"/>
      <c r="B13" s="244"/>
      <c r="C13" s="244"/>
      <c r="D13" s="244"/>
      <c r="E13" s="244"/>
      <c r="F13" s="244"/>
      <c r="G13" s="1149" t="s">
        <v>480</v>
      </c>
      <c r="H13" s="1150"/>
      <c r="I13" s="1150"/>
      <c r="J13" s="1151"/>
      <c r="K13" s="267" t="s">
        <v>479</v>
      </c>
      <c r="L13" s="268" t="s">
        <v>479</v>
      </c>
      <c r="M13" s="269">
        <v>6</v>
      </c>
      <c r="N13" s="270" t="s">
        <v>479</v>
      </c>
    </row>
    <row r="14" spans="1:16" ht="13.5" customHeight="1">
      <c r="A14" s="248"/>
      <c r="B14" s="244"/>
      <c r="C14" s="244"/>
      <c r="D14" s="244"/>
      <c r="E14" s="244"/>
      <c r="F14" s="244"/>
      <c r="G14" s="1149" t="s">
        <v>481</v>
      </c>
      <c r="H14" s="1150"/>
      <c r="I14" s="1150"/>
      <c r="J14" s="1151"/>
      <c r="K14" s="267">
        <v>124693</v>
      </c>
      <c r="L14" s="268">
        <v>3382</v>
      </c>
      <c r="M14" s="269">
        <v>2598</v>
      </c>
      <c r="N14" s="270">
        <v>30.2</v>
      </c>
    </row>
    <row r="15" spans="1:16" ht="13.5" customHeight="1">
      <c r="A15" s="248"/>
      <c r="B15" s="244"/>
      <c r="C15" s="244"/>
      <c r="D15" s="244"/>
      <c r="E15" s="244"/>
      <c r="F15" s="244"/>
      <c r="G15" s="1149" t="s">
        <v>482</v>
      </c>
      <c r="H15" s="1150"/>
      <c r="I15" s="1150"/>
      <c r="J15" s="1151"/>
      <c r="K15" s="267">
        <v>60663</v>
      </c>
      <c r="L15" s="268">
        <v>1645</v>
      </c>
      <c r="M15" s="269">
        <v>1203</v>
      </c>
      <c r="N15" s="270">
        <v>36.700000000000003</v>
      </c>
    </row>
    <row r="16" spans="1:16">
      <c r="A16" s="248"/>
      <c r="B16" s="244"/>
      <c r="C16" s="244"/>
      <c r="D16" s="244"/>
      <c r="E16" s="244"/>
      <c r="F16" s="244"/>
      <c r="G16" s="1152" t="s">
        <v>483</v>
      </c>
      <c r="H16" s="1153"/>
      <c r="I16" s="1153"/>
      <c r="J16" s="1154"/>
      <c r="K16" s="268">
        <v>-219751</v>
      </c>
      <c r="L16" s="268">
        <v>-5960</v>
      </c>
      <c r="M16" s="269">
        <v>-5188</v>
      </c>
      <c r="N16" s="270">
        <v>14.9</v>
      </c>
    </row>
    <row r="17" spans="1:16">
      <c r="A17" s="248"/>
      <c r="B17" s="244"/>
      <c r="C17" s="244"/>
      <c r="D17" s="244"/>
      <c r="E17" s="244"/>
      <c r="F17" s="244"/>
      <c r="G17" s="1152" t="s">
        <v>168</v>
      </c>
      <c r="H17" s="1153"/>
      <c r="I17" s="1153"/>
      <c r="J17" s="1154"/>
      <c r="K17" s="268">
        <v>2183778</v>
      </c>
      <c r="L17" s="268">
        <v>59226</v>
      </c>
      <c r="M17" s="269">
        <v>67305</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5.72</v>
      </c>
      <c r="L21" s="281">
        <v>6.27</v>
      </c>
      <c r="M21" s="282">
        <v>-0.55000000000000004</v>
      </c>
      <c r="N21" s="249"/>
      <c r="O21" s="283"/>
      <c r="P21" s="279"/>
    </row>
    <row r="22" spans="1:16" s="284" customFormat="1">
      <c r="A22" s="279"/>
      <c r="B22" s="249"/>
      <c r="C22" s="249"/>
      <c r="D22" s="249"/>
      <c r="E22" s="249"/>
      <c r="F22" s="249"/>
      <c r="G22" s="1144" t="s">
        <v>489</v>
      </c>
      <c r="H22" s="1145"/>
      <c r="I22" s="1145"/>
      <c r="J22" s="1146"/>
      <c r="K22" s="285">
        <v>99.2</v>
      </c>
      <c r="L22" s="286">
        <v>97.2</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891698</v>
      </c>
      <c r="L32" s="294">
        <v>24184</v>
      </c>
      <c r="M32" s="295">
        <v>29478</v>
      </c>
      <c r="N32" s="296">
        <v>-18</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t="s">
        <v>479</v>
      </c>
      <c r="N34" s="296" t="s">
        <v>479</v>
      </c>
    </row>
    <row r="35" spans="1:16" ht="27" customHeight="1">
      <c r="A35" s="248"/>
      <c r="B35" s="244"/>
      <c r="C35" s="244"/>
      <c r="D35" s="244"/>
      <c r="E35" s="244"/>
      <c r="F35" s="244"/>
      <c r="G35" s="1160" t="s">
        <v>496</v>
      </c>
      <c r="H35" s="1161"/>
      <c r="I35" s="1161"/>
      <c r="J35" s="1162"/>
      <c r="K35" s="294">
        <v>266853</v>
      </c>
      <c r="L35" s="294">
        <v>7237</v>
      </c>
      <c r="M35" s="295">
        <v>9466</v>
      </c>
      <c r="N35" s="296">
        <v>-23.5</v>
      </c>
    </row>
    <row r="36" spans="1:16" ht="27" customHeight="1">
      <c r="A36" s="248"/>
      <c r="B36" s="244"/>
      <c r="C36" s="244"/>
      <c r="D36" s="244"/>
      <c r="E36" s="244"/>
      <c r="F36" s="244"/>
      <c r="G36" s="1160" t="s">
        <v>497</v>
      </c>
      <c r="H36" s="1161"/>
      <c r="I36" s="1161"/>
      <c r="J36" s="1162"/>
      <c r="K36" s="294" t="s">
        <v>479</v>
      </c>
      <c r="L36" s="294" t="s">
        <v>479</v>
      </c>
      <c r="M36" s="295">
        <v>2568</v>
      </c>
      <c r="N36" s="296" t="s">
        <v>479</v>
      </c>
    </row>
    <row r="37" spans="1:16" ht="13.5" customHeight="1">
      <c r="A37" s="248"/>
      <c r="B37" s="244"/>
      <c r="C37" s="244"/>
      <c r="D37" s="244"/>
      <c r="E37" s="244"/>
      <c r="F37" s="244"/>
      <c r="G37" s="1160" t="s">
        <v>498</v>
      </c>
      <c r="H37" s="1161"/>
      <c r="I37" s="1161"/>
      <c r="J37" s="1162"/>
      <c r="K37" s="294" t="s">
        <v>479</v>
      </c>
      <c r="L37" s="294" t="s">
        <v>479</v>
      </c>
      <c r="M37" s="295">
        <v>1267</v>
      </c>
      <c r="N37" s="296" t="s">
        <v>479</v>
      </c>
    </row>
    <row r="38" spans="1:16" ht="27" customHeight="1">
      <c r="A38" s="248"/>
      <c r="B38" s="244"/>
      <c r="C38" s="244"/>
      <c r="D38" s="244"/>
      <c r="E38" s="244"/>
      <c r="F38" s="244"/>
      <c r="G38" s="1163" t="s">
        <v>499</v>
      </c>
      <c r="H38" s="1164"/>
      <c r="I38" s="1164"/>
      <c r="J38" s="1165"/>
      <c r="K38" s="297" t="s">
        <v>479</v>
      </c>
      <c r="L38" s="297" t="s">
        <v>479</v>
      </c>
      <c r="M38" s="298">
        <v>1</v>
      </c>
      <c r="N38" s="299" t="s">
        <v>479</v>
      </c>
      <c r="O38" s="293"/>
    </row>
    <row r="39" spans="1:16">
      <c r="A39" s="248"/>
      <c r="B39" s="244"/>
      <c r="C39" s="244"/>
      <c r="D39" s="244"/>
      <c r="E39" s="244"/>
      <c r="F39" s="244"/>
      <c r="G39" s="1163" t="s">
        <v>500</v>
      </c>
      <c r="H39" s="1164"/>
      <c r="I39" s="1164"/>
      <c r="J39" s="1165"/>
      <c r="K39" s="300">
        <v>-75730</v>
      </c>
      <c r="L39" s="300">
        <v>-2054</v>
      </c>
      <c r="M39" s="301">
        <v>-3176</v>
      </c>
      <c r="N39" s="302">
        <v>-35.299999999999997</v>
      </c>
      <c r="O39" s="293"/>
    </row>
    <row r="40" spans="1:16" ht="27" customHeight="1">
      <c r="A40" s="248"/>
      <c r="B40" s="244"/>
      <c r="C40" s="244"/>
      <c r="D40" s="244"/>
      <c r="E40" s="244"/>
      <c r="F40" s="244"/>
      <c r="G40" s="1160" t="s">
        <v>501</v>
      </c>
      <c r="H40" s="1161"/>
      <c r="I40" s="1161"/>
      <c r="J40" s="1162"/>
      <c r="K40" s="300">
        <v>-863164</v>
      </c>
      <c r="L40" s="300">
        <v>-23410</v>
      </c>
      <c r="M40" s="301">
        <v>-27766</v>
      </c>
      <c r="N40" s="302">
        <v>-15.7</v>
      </c>
      <c r="O40" s="293"/>
    </row>
    <row r="41" spans="1:16">
      <c r="A41" s="248"/>
      <c r="B41" s="244"/>
      <c r="C41" s="244"/>
      <c r="D41" s="244"/>
      <c r="E41" s="244"/>
      <c r="F41" s="244"/>
      <c r="G41" s="1166" t="s">
        <v>279</v>
      </c>
      <c r="H41" s="1167"/>
      <c r="I41" s="1167"/>
      <c r="J41" s="1168"/>
      <c r="K41" s="294">
        <v>219657</v>
      </c>
      <c r="L41" s="300">
        <v>5957</v>
      </c>
      <c r="M41" s="301">
        <v>11838</v>
      </c>
      <c r="N41" s="302">
        <v>-49.7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1029875</v>
      </c>
      <c r="J51" s="320">
        <v>28011</v>
      </c>
      <c r="K51" s="321">
        <v>-32.700000000000003</v>
      </c>
      <c r="L51" s="322">
        <v>42839</v>
      </c>
      <c r="M51" s="323">
        <v>-13.3</v>
      </c>
      <c r="N51" s="324">
        <v>-19.399999999999999</v>
      </c>
    </row>
    <row r="52" spans="1:14">
      <c r="A52" s="248"/>
      <c r="B52" s="244"/>
      <c r="C52" s="244"/>
      <c r="D52" s="244"/>
      <c r="E52" s="244"/>
      <c r="F52" s="244"/>
      <c r="G52" s="325"/>
      <c r="H52" s="326" t="s">
        <v>512</v>
      </c>
      <c r="I52" s="327">
        <v>613343</v>
      </c>
      <c r="J52" s="328">
        <v>16682</v>
      </c>
      <c r="K52" s="329">
        <v>-34.5</v>
      </c>
      <c r="L52" s="330">
        <v>22027</v>
      </c>
      <c r="M52" s="331">
        <v>-17.100000000000001</v>
      </c>
      <c r="N52" s="332">
        <v>-17.399999999999999</v>
      </c>
    </row>
    <row r="53" spans="1:14">
      <c r="A53" s="248"/>
      <c r="B53" s="244"/>
      <c r="C53" s="244"/>
      <c r="D53" s="244"/>
      <c r="E53" s="244"/>
      <c r="F53" s="244"/>
      <c r="G53" s="310" t="s">
        <v>513</v>
      </c>
      <c r="H53" s="311"/>
      <c r="I53" s="319">
        <v>2220723</v>
      </c>
      <c r="J53" s="320">
        <v>59700</v>
      </c>
      <c r="K53" s="321">
        <v>113.1</v>
      </c>
      <c r="L53" s="322">
        <v>46819</v>
      </c>
      <c r="M53" s="323">
        <v>9.3000000000000007</v>
      </c>
      <c r="N53" s="324">
        <v>103.8</v>
      </c>
    </row>
    <row r="54" spans="1:14">
      <c r="A54" s="248"/>
      <c r="B54" s="244"/>
      <c r="C54" s="244"/>
      <c r="D54" s="244"/>
      <c r="E54" s="244"/>
      <c r="F54" s="244"/>
      <c r="G54" s="325"/>
      <c r="H54" s="326" t="s">
        <v>512</v>
      </c>
      <c r="I54" s="327">
        <v>795986</v>
      </c>
      <c r="J54" s="328">
        <v>21399</v>
      </c>
      <c r="K54" s="329">
        <v>28.3</v>
      </c>
      <c r="L54" s="330">
        <v>24121</v>
      </c>
      <c r="M54" s="331">
        <v>9.5</v>
      </c>
      <c r="N54" s="332">
        <v>18.8</v>
      </c>
    </row>
    <row r="55" spans="1:14">
      <c r="A55" s="248"/>
      <c r="B55" s="244"/>
      <c r="C55" s="244"/>
      <c r="D55" s="244"/>
      <c r="E55" s="244"/>
      <c r="F55" s="244"/>
      <c r="G55" s="310" t="s">
        <v>514</v>
      </c>
      <c r="H55" s="311"/>
      <c r="I55" s="319">
        <v>924458</v>
      </c>
      <c r="J55" s="320">
        <v>24885</v>
      </c>
      <c r="K55" s="321">
        <v>-58.3</v>
      </c>
      <c r="L55" s="322">
        <v>53270</v>
      </c>
      <c r="M55" s="323">
        <v>13.8</v>
      </c>
      <c r="N55" s="324">
        <v>-72.099999999999994</v>
      </c>
    </row>
    <row r="56" spans="1:14">
      <c r="A56" s="248"/>
      <c r="B56" s="244"/>
      <c r="C56" s="244"/>
      <c r="D56" s="244"/>
      <c r="E56" s="244"/>
      <c r="F56" s="244"/>
      <c r="G56" s="325"/>
      <c r="H56" s="326" t="s">
        <v>512</v>
      </c>
      <c r="I56" s="327">
        <v>571876</v>
      </c>
      <c r="J56" s="328">
        <v>15394</v>
      </c>
      <c r="K56" s="329">
        <v>-28.1</v>
      </c>
      <c r="L56" s="330">
        <v>24316</v>
      </c>
      <c r="M56" s="331">
        <v>0.8</v>
      </c>
      <c r="N56" s="332">
        <v>-28.9</v>
      </c>
    </row>
    <row r="57" spans="1:14">
      <c r="A57" s="248"/>
      <c r="B57" s="244"/>
      <c r="C57" s="244"/>
      <c r="D57" s="244"/>
      <c r="E57" s="244"/>
      <c r="F57" s="244"/>
      <c r="G57" s="310" t="s">
        <v>515</v>
      </c>
      <c r="H57" s="311"/>
      <c r="I57" s="319">
        <v>1491312</v>
      </c>
      <c r="J57" s="320">
        <v>40255</v>
      </c>
      <c r="K57" s="321">
        <v>61.8</v>
      </c>
      <c r="L57" s="322">
        <v>53292</v>
      </c>
      <c r="M57" s="323">
        <v>0</v>
      </c>
      <c r="N57" s="324">
        <v>61.8</v>
      </c>
    </row>
    <row r="58" spans="1:14">
      <c r="A58" s="248"/>
      <c r="B58" s="244"/>
      <c r="C58" s="244"/>
      <c r="D58" s="244"/>
      <c r="E58" s="244"/>
      <c r="F58" s="244"/>
      <c r="G58" s="325"/>
      <c r="H58" s="326" t="s">
        <v>512</v>
      </c>
      <c r="I58" s="327">
        <v>895006</v>
      </c>
      <c r="J58" s="328">
        <v>24159</v>
      </c>
      <c r="K58" s="329">
        <v>56.9</v>
      </c>
      <c r="L58" s="330">
        <v>28900</v>
      </c>
      <c r="M58" s="331">
        <v>18.899999999999999</v>
      </c>
      <c r="N58" s="332">
        <v>38</v>
      </c>
    </row>
    <row r="59" spans="1:14">
      <c r="A59" s="248"/>
      <c r="B59" s="244"/>
      <c r="C59" s="244"/>
      <c r="D59" s="244"/>
      <c r="E59" s="244"/>
      <c r="F59" s="244"/>
      <c r="G59" s="310" t="s">
        <v>516</v>
      </c>
      <c r="H59" s="311"/>
      <c r="I59" s="319">
        <v>2184089</v>
      </c>
      <c r="J59" s="320">
        <v>59234</v>
      </c>
      <c r="K59" s="321">
        <v>47.1</v>
      </c>
      <c r="L59" s="322">
        <v>49919</v>
      </c>
      <c r="M59" s="323">
        <v>-6.3</v>
      </c>
      <c r="N59" s="324">
        <v>53.4</v>
      </c>
    </row>
    <row r="60" spans="1:14">
      <c r="A60" s="248"/>
      <c r="B60" s="244"/>
      <c r="C60" s="244"/>
      <c r="D60" s="244"/>
      <c r="E60" s="244"/>
      <c r="F60" s="244"/>
      <c r="G60" s="325"/>
      <c r="H60" s="326" t="s">
        <v>512</v>
      </c>
      <c r="I60" s="333">
        <v>1444226</v>
      </c>
      <c r="J60" s="328">
        <v>39169</v>
      </c>
      <c r="K60" s="329">
        <v>62.1</v>
      </c>
      <c r="L60" s="330">
        <v>26398</v>
      </c>
      <c r="M60" s="331">
        <v>-8.6999999999999993</v>
      </c>
      <c r="N60" s="332">
        <v>70.8</v>
      </c>
    </row>
    <row r="61" spans="1:14">
      <c r="A61" s="248"/>
      <c r="B61" s="244"/>
      <c r="C61" s="244"/>
      <c r="D61" s="244"/>
      <c r="E61" s="244"/>
      <c r="F61" s="244"/>
      <c r="G61" s="310" t="s">
        <v>517</v>
      </c>
      <c r="H61" s="334"/>
      <c r="I61" s="335">
        <v>1570091</v>
      </c>
      <c r="J61" s="336">
        <v>42417</v>
      </c>
      <c r="K61" s="337">
        <v>26.2</v>
      </c>
      <c r="L61" s="338">
        <v>49228</v>
      </c>
      <c r="M61" s="339">
        <v>0.7</v>
      </c>
      <c r="N61" s="324">
        <v>25.5</v>
      </c>
    </row>
    <row r="62" spans="1:14">
      <c r="A62" s="248"/>
      <c r="B62" s="244"/>
      <c r="C62" s="244"/>
      <c r="D62" s="244"/>
      <c r="E62" s="244"/>
      <c r="F62" s="244"/>
      <c r="G62" s="325"/>
      <c r="H62" s="326" t="s">
        <v>512</v>
      </c>
      <c r="I62" s="327">
        <v>864087</v>
      </c>
      <c r="J62" s="328">
        <v>23361</v>
      </c>
      <c r="K62" s="329">
        <v>16.899999999999999</v>
      </c>
      <c r="L62" s="330">
        <v>25152</v>
      </c>
      <c r="M62" s="331">
        <v>0.7</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tabColor rgb="FFFFFF00"/>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46.05</v>
      </c>
      <c r="G47" s="12">
        <v>45.65</v>
      </c>
      <c r="H47" s="12">
        <v>45.69</v>
      </c>
      <c r="I47" s="12">
        <v>28.57</v>
      </c>
      <c r="J47" s="13">
        <v>22.29</v>
      </c>
    </row>
    <row r="48" spans="2:10" ht="57.75" customHeight="1">
      <c r="B48" s="14"/>
      <c r="C48" s="1171" t="s">
        <v>4</v>
      </c>
      <c r="D48" s="1171"/>
      <c r="E48" s="1172"/>
      <c r="F48" s="15">
        <v>6.8</v>
      </c>
      <c r="G48" s="16">
        <v>6.51</v>
      </c>
      <c r="H48" s="16">
        <v>5.66</v>
      </c>
      <c r="I48" s="16">
        <v>6.26</v>
      </c>
      <c r="J48" s="17">
        <v>7.5</v>
      </c>
    </row>
    <row r="49" spans="2:10" ht="57.75" customHeight="1" thickBot="1">
      <c r="B49" s="18"/>
      <c r="C49" s="1173" t="s">
        <v>5</v>
      </c>
      <c r="D49" s="1173"/>
      <c r="E49" s="1174"/>
      <c r="F49" s="19">
        <v>2.0299999999999998</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2017-05-22T05:00:07Z</cp:lastPrinted>
  <dcterms:created xsi:type="dcterms:W3CDTF">2017-02-15T16:56:22Z</dcterms:created>
  <dcterms:modified xsi:type="dcterms:W3CDTF">2017-05-30T02:12:16Z</dcterms:modified>
</cp:coreProperties>
</file>